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<sst xmlns="http://schemas.openxmlformats.org/spreadsheetml/2006/main" count="779" uniqueCount="337">
  <si>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</si>
  <si>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</si>
  <si>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</si>
  <si>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</si>
  <si>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</si>
  <si>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</si>
  <si>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</si>
  <si>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</si>
  <si>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</si>
  <si>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</si>
  <si>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</si>
  <si>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</si>
  <si>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</si>
  <si>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</si>
  <si>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</si>
  <si>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</si>
  <si>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</si>
  <si>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</si>
  <si>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</si>
  <si>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</si>
  <si>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</si>
  <si>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</si>
  <si>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</si>
  <si>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</si>
  <si>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</si>
  <si>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</si>
  <si>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</si>
  <si>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</si>
  <si>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</si>
  <si>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</si>
  <si>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</si>
  <si>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</si>
  <si>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</si>
  <si>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</si>
  <si>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</si>
  <si>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</si>
  <si>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</si>
  <si>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</si>
  <si>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</si>
  <si>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</si>
  <si>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</si>
  <si>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</si>
  <si>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</si>
  <si>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</si>
  <si>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</si>
  <si>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</si>
  <si>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</si>
  <si>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</si>
  <si>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</si>
  <si>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</si>
  <si>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</si>
  <si>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</si>
  <si>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</si>
  <si>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</si>
  <si>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</si>
  <si>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</si>
  <si>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</si>
  <si>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</si>
  <si>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</si>
  <si>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</si>
  <si>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</si>
  <si>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</si>
  <si>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</si>
  <si>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</si>
  <si>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</si>
  <si>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</si>
  <si>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</si>
  <si>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</si>
  <si>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</si>
  <si>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</si>
  <si>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</si>
  <si>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</si>
  <si>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</si>
  <si>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</si>
  <si>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</si>
  <si>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</si>
  <si>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</si>
  <si>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</si>
  <si>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</si>
  <si>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</si>
  <si>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</si>
  <si>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</si>
  <si>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</si>
  <si>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</si>
  <si>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</si>
  <si>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</si>
  <si>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</si>
  <si>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</si>
  <si>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</si>
  <si>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</si>
  <si>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</si>
  <si>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</si>
  <si>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</si>
  <si>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</si>
  <si>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</si>
  <si>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</si>
  <si>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</si>
  <si>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</si>
  <si>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</si>
  <si>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</si>
  <si>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</si>
  <si>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</si>
  <si>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</si>
  <si>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</si>
  <si>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</si>
  <si>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</si>
  <si>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</si>
  <si>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</si>
  <si>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</si>
  <si>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</si>
  <si>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</si>
  <si>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</si>
  <si>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</si>
  <si>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</si>
  <si>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</si>
  <si>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</si>
  <si>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</si>
  <si>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</si>
  <si>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</si>
  <si>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</si>
  <si>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</si>
  <si>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</si>
  <si>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</si>
  <si>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</si>
  <si>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</si>
  <si>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</si>
  <si>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</si>
  <si>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</si>
  <si>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</si>
  <si>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</si>
  <si>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</si>
  <si>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</si>
  <si>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</si>
  <si>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</si>
  <si>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</si>
  <si>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</si>
  <si>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</si>
  <si>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</si>
  <si>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</si>
  <si>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</si>
  <si>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</si>
  <si>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</si>
  <si>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</si>
  <si>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</si>
  <si>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</si>
  <si>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</si>
  <si>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</si>
  <si>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</si>
  <si>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</si>
  <si>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</si>
  <si>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</si>
  <si>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</si>
  <si>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</si>
  <si>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</si>
  <si>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</si>
  <si>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</si>
  <si>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</si>
  <si>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</si>
  <si>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</si>
  <si>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</si>
  <si>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</si>
  <si>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</si>
  <si>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</si>
  <si>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</si>
  <si>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</si>
  <si>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</si>
  <si>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</si>
  <si>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</si>
  <si>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</si>
  <si>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</si>
  <si>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</si>
  <si>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</si>
  <si>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</si>
  <si>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</si>
  <si>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</si>
  <si>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</si>
  <si>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</si>
  <si>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</si>
  <si>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</si>
  <si>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</si>
  <si>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</si>
  <si>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</si>
  <si>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</si>
  <si>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</si>
  <si>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</si>
  <si>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</si>
  <si>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</si>
  <si>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</si>
  <si>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</si>
  <si>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</si>
  <si>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</si>
  <si>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</si>
  <si>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</si>
  <si>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</si>
  <si>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</si>
  <si>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</si>
  <si>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</si>
  <si>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</si>
  <si>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</si>
  <si>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</si>
  <si>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</si>
  <si>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</si>
  <si>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</si>
  <si>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</si>
  <si>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</si>
  <si>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</si>
  <si>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</si>
  <si>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</si>
  <si>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</si>
  <si>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</si>
  <si>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</si>
  <si>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</si>
  <si>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</si>
  <si>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</si>
  <si>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oiizys3</t>
  </si>
  <si>
    <t>maskihooks</t>
  </si>
  <si>
    <t>misspandaxo</t>
  </si>
  <si>
    <t>pew</t>
  </si>
  <si>
    <t>anasiamelys002</t>
  </si>
  <si>
    <t>lily96389295</t>
  </si>
  <si>
    <t>Mentions</t>
  </si>
  <si>
    <t>Replies to</t>
  </si>
  <si>
    <t>@MaskiHooks @lily96389295 @AnasiaMelys002 @pew @misspandaxo ❤️❤️❤️❤️❤️</t>
  </si>
  <si>
    <t>Mentions(2/2) : @Oiizys3 @lily96389295 @AnasiaMelys002 @Pew @misspandaxo</t>
  </si>
  <si>
    <t>19:24:13</t>
  </si>
  <si>
    <t>16:58:08</t>
  </si>
  <si>
    <t>1476997642282491905</t>
  </si>
  <si>
    <t>1476960878377455618</t>
  </si>
  <si>
    <t>1476959645738717188</t>
  </si>
  <si>
    <t>1284706490</t>
  </si>
  <si>
    <t>und</t>
  </si>
  <si>
    <t>en</t>
  </si>
  <si>
    <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</si>
  <si>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</si>
  <si>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</si>
  <si>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</si>
  <si>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</si>
  <si>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</si>
  <si>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</si>
  <si>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</si>
  <si>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</si>
  <si>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</si>
  <si>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</si>
  <si>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</si>
  <si>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</si>
  <si>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</si>
  <si>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</si>
  <si>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</si>
  <si>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</si>
  <si>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</si>
  <si>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</si>
  <si>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</si>
  <si>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</si>
  <si>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</si>
  <si>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</si>
  <si>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</si>
  <si>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</si>
  <si>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MissPanda _xD83C__xDDF2__xD83C__xDDE6_</t>
  </si>
  <si>
    <t>ONEHeida</t>
  </si>
  <si>
    <t>Paul Whitlock</t>
  </si>
  <si>
    <t>Luny</t>
  </si>
  <si>
    <t>lilyanna (lily)</t>
  </si>
  <si>
    <t>Soufiane Maski</t>
  </si>
  <si>
    <t>1129853064758857728</t>
  </si>
  <si>
    <t>1435282102044483586</t>
  </si>
  <si>
    <t>5690262</t>
  </si>
  <si>
    <t>944228977782280192</t>
  </si>
  <si>
    <t>1417716437557420035</t>
  </si>
  <si>
    <t>_xD83C__xDDF2__xD83C__xDDE6_ @Twitch affiliate (seeking for partner)
Professional Female VALORANT player for @(StayTuned) ♥</t>
  </si>
  <si>
    <t>Stay classy, sassy, and bad assy_xD83D__xDC85__xD83C__xDFFB_</t>
  </si>
  <si>
    <t>Technology cat herder by day. Husband, dad and photography enthusiast by night.</t>
  </si>
  <si>
    <t>hello everyone _xD83D__xDC4B_</t>
  </si>
  <si>
    <t>Valorant competitive coach @(StayTuned) /28y /_xD83C__xDDF2__xD83C__xDDE6__xD83C__xDDF2__xD83C__xDDEB_</t>
  </si>
  <si>
    <t>Morocco _xD83C__xDDF2__xD83C__xDDE6_</t>
  </si>
  <si>
    <t>Suburban Chicago</t>
  </si>
  <si>
    <t>Tunisia _xD83C__xDDF9__xD83C__xDDF3_</t>
  </si>
  <si>
    <t>Antony, France</t>
  </si>
  <si>
    <t>Central Time (US &amp; Canada)</t>
  </si>
  <si>
    <t>Open Twitter Page for This Person</t>
  </si>
  <si>
    <t xml:space="preserve">misspandaxo
</t>
  </si>
  <si>
    <t>oiizys3
@MaskiHooks @lily96389295 @AnasiaMelys002
@pew @misspandaxo ❤️❤️❤️❤️❤️</t>
  </si>
  <si>
    <t xml:space="preserve">pew
</t>
  </si>
  <si>
    <t xml:space="preserve">anasiamelys002
</t>
  </si>
  <si>
    <t xml:space="preserve">lily96389295
</t>
  </si>
  <si>
    <t>maskihooks
Mentions(2/2) : @Oiizys3 @lily96389295
@AnasiaMelys002 @Pew @misspandaxo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</si>
  <si>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</si>
  <si>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</si>
  <si>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</si>
  <si>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</si>
  <si>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</si>
  <si>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</si>
  <si>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</si>
  <si>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</si>
  <si>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</si>
  <si>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</si>
  <si>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</si>
  <si>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</si>
  <si>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</si>
  <si>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</si>
  <si>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</si>
  <si>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</si>
  <si>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</si>
  <si>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</si>
  <si>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</si>
  <si>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</si>
  <si>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</si>
  <si>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</si>
  <si>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</si>
  <si>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</si>
  <si>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</si>
  <si>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</si>
  <si>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</si>
  <si>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</si>
  <si>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</si>
  <si>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</si>
  <si>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</si>
  <si>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</si>
  <si>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</si>
  <si>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</si>
  <si>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</si>
  <si>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</si>
  <si>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</si>
  <si>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</si>
  <si>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</si>
  <si>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</si>
  <si>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</si>
  <si>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</si>
  <si>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</si>
  <si>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</si>
  <si>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</si>
  <si>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</si>
  <si>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</si>
  <si>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</si>
  <si>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</si>
  <si>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</si>
  <si>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GraphSource░GraphServerTwitterSearch▓GraphTerm░@pew▓ImportDescription░The graph represents a network of 6 Twitter users whose tweets in the requested range contained "@pew", or who were replied to or mentioned in those tweets.  The network was obtained from the NodeXL Graph Server on Saturday, 08 January 2022 at 17:36 UTC.
The requested start date was Saturday, 08 January 2022 at 01:01 UTC and the maximum number of days (going backward) was 14.
The maximum number of tweets collected was 7,500.
The tweets in the network were tweeted over the 2-hour, 26-minute period from Friday, 31 December 2021 at 16:58 UTC to Friday, 31 December 2021 at 19:24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</si>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</sst>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617297"/>
        <c:axId val="24337946"/>
      </c:barChart>
      <c:catAx>
        <c:axId val="17617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37946"/>
        <c:crosses val="autoZero"/>
        <c:auto val="1"/>
        <c:lblOffset val="100"/>
        <c:noMultiLvlLbl val="0"/>
      </c:catAx>
      <c:valAx>
        <c:axId val="24337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17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12/31/2021 16:58</c:v>
                </c:pt>
                <c:pt idx="1">
                  <c:v>12/31/2021 19:24</c:v>
                </c:pt>
              </c:strCache>
            </c:strRef>
          </c:cat>
          <c:val>
            <c:numRef>
              <c:f>'Time Series'!$B$26:$B$28</c:f>
              <c:numCache>
                <c:formatCode>General</c:formatCode>
                <c:ptCount val="2"/>
                <c:pt idx="0">
                  <c:v>5</c:v>
                </c:pt>
                <c:pt idx="1">
                  <c:v>5</c:v>
                </c:pt>
              </c:numCache>
            </c:numRef>
          </c:val>
        </c:ser>
        <c:axId val="18904635"/>
        <c:axId val="35923988"/>
      </c:barChart>
      <c:catAx>
        <c:axId val="18904635"/>
        <c:scaling>
          <c:orientation val="minMax"/>
        </c:scaling>
        <c:axPos val="b"/>
        <c:delete val="0"/>
        <c:numFmt formatCode="General" sourceLinked="1"/>
        <c:majorTickMark val="out"/>
        <c:minorTickMark val="none"/>
        <c:tickLblPos val="nextTo"/>
        <c:crossAx val="35923988"/>
        <c:crosses val="autoZero"/>
        <c:auto val="1"/>
        <c:lblOffset val="100"/>
        <c:noMultiLvlLbl val="0"/>
      </c:catAx>
      <c:valAx>
        <c:axId val="35923988"/>
        <c:scaling>
          <c:orientation val="minMax"/>
        </c:scaling>
        <c:axPos val="l"/>
        <c:majorGridlines/>
        <c:delete val="0"/>
        <c:numFmt formatCode="General" sourceLinked="1"/>
        <c:majorTickMark val="out"/>
        <c:minorTickMark val="none"/>
        <c:tickLblPos val="nextTo"/>
        <c:crossAx val="18904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714923"/>
        <c:axId val="25216580"/>
      </c:barChart>
      <c:catAx>
        <c:axId val="17714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216580"/>
        <c:crosses val="autoZero"/>
        <c:auto val="1"/>
        <c:lblOffset val="100"/>
        <c:noMultiLvlLbl val="0"/>
      </c:catAx>
      <c:valAx>
        <c:axId val="25216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622629"/>
        <c:axId val="29277070"/>
      </c:barChart>
      <c:catAx>
        <c:axId val="256226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77070"/>
        <c:crosses val="autoZero"/>
        <c:auto val="1"/>
        <c:lblOffset val="100"/>
        <c:noMultiLvlLbl val="0"/>
      </c:catAx>
      <c:valAx>
        <c:axId val="29277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22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67039"/>
        <c:axId val="22632440"/>
      </c:barChart>
      <c:catAx>
        <c:axId val="621670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632440"/>
        <c:crosses val="autoZero"/>
        <c:auto val="1"/>
        <c:lblOffset val="100"/>
        <c:noMultiLvlLbl val="0"/>
      </c:catAx>
      <c:valAx>
        <c:axId val="2263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67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65369"/>
        <c:axId val="21288322"/>
      </c:barChart>
      <c:catAx>
        <c:axId val="23653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88322"/>
        <c:crosses val="autoZero"/>
        <c:auto val="1"/>
        <c:lblOffset val="100"/>
        <c:noMultiLvlLbl val="0"/>
      </c:catAx>
      <c:valAx>
        <c:axId val="21288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377171"/>
        <c:axId val="46632492"/>
      </c:barChart>
      <c:catAx>
        <c:axId val="573771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632492"/>
        <c:crosses val="autoZero"/>
        <c:auto val="1"/>
        <c:lblOffset val="100"/>
        <c:noMultiLvlLbl val="0"/>
      </c:catAx>
      <c:valAx>
        <c:axId val="46632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77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039245"/>
        <c:axId val="19135478"/>
      </c:barChart>
      <c:catAx>
        <c:axId val="170392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135478"/>
        <c:crosses val="autoZero"/>
        <c:auto val="1"/>
        <c:lblOffset val="100"/>
        <c:noMultiLvlLbl val="0"/>
      </c:catAx>
      <c:valAx>
        <c:axId val="19135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9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01575"/>
        <c:axId val="6469856"/>
      </c:barChart>
      <c:catAx>
        <c:axId val="38001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9856"/>
        <c:crosses val="autoZero"/>
        <c:auto val="1"/>
        <c:lblOffset val="100"/>
        <c:noMultiLvlLbl val="0"/>
      </c:catAx>
      <c:valAx>
        <c:axId val="646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1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228705"/>
        <c:axId val="54296298"/>
      </c:barChart>
      <c:catAx>
        <c:axId val="58228705"/>
        <c:scaling>
          <c:orientation val="minMax"/>
        </c:scaling>
        <c:axPos val="b"/>
        <c:delete val="1"/>
        <c:majorTickMark val="out"/>
        <c:minorTickMark val="none"/>
        <c:tickLblPos val="none"/>
        <c:crossAx val="54296298"/>
        <c:crosses val="autoZero"/>
        <c:auto val="1"/>
        <c:lblOffset val="100"/>
        <c:noMultiLvlLbl val="0"/>
      </c:catAx>
      <c:valAx>
        <c:axId val="54296298"/>
        <c:scaling>
          <c:orientation val="minMax"/>
        </c:scaling>
        <c:axPos val="l"/>
        <c:delete val="1"/>
        <c:majorTickMark val="out"/>
        <c:minorTickMark val="none"/>
        <c:tickLblPos val="none"/>
        <c:crossAx val="58228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E12"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12-31T16:58:08.000"/>
        <d v="2021-12-31T19:24: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askihooks"/>
    <s v="misspandaxo"/>
    <m/>
    <m/>
    <m/>
    <m/>
    <m/>
    <m/>
    <m/>
    <m/>
    <s v="No"/>
    <n v="3"/>
    <m/>
    <m/>
    <x v="0"/>
    <d v="2021-12-31T16:58:08.000"/>
    <s v="Mentions(2/2) : @Oiizys3 @lily96389295 @AnasiaMelys002 @Pew @misspandaxo"/>
    <m/>
    <m/>
    <x v="0"/>
    <m/>
    <s v="http://pbs.twimg.com/profile_images/1457304093576339462/j8aIduyS_normal.jpg"/>
    <x v="0"/>
    <d v="2021-12-31T00:00:00.000"/>
    <s v="16:58:08"/>
    <s v="https://twitter.com/#!/maskihooks/status/1476960878377455618"/>
    <m/>
    <m/>
    <s v="1476960878377455618"/>
    <s v="1476959645738717188"/>
    <b v="0"/>
    <n v="1"/>
    <s v="1284706490"/>
    <b v="0"/>
    <s v="en"/>
    <m/>
    <s v=""/>
    <b v="0"/>
    <n v="0"/>
    <s v=""/>
    <s v="Twitter for Android"/>
    <b v="0"/>
    <s v="1476959645738717188"/>
    <s v="Tweet"/>
    <n v="0"/>
    <n v="0"/>
    <m/>
    <m/>
    <m/>
    <m/>
    <m/>
    <m/>
    <m/>
    <m/>
    <n v="1"/>
    <s v="1"/>
    <s v="1"/>
  </r>
  <r>
    <s v="oiizys3"/>
    <s v="misspandaxo"/>
    <m/>
    <m/>
    <m/>
    <m/>
    <m/>
    <m/>
    <m/>
    <m/>
    <s v="No"/>
    <n v="4"/>
    <m/>
    <m/>
    <x v="0"/>
    <d v="2021-12-31T19:24:13.000"/>
    <s v="@MaskiHooks @lily96389295 @AnasiaMelys002 @pew @misspandaxo ❤️❤️❤️❤️❤️"/>
    <m/>
    <m/>
    <x v="0"/>
    <m/>
    <s v="http://pbs.twimg.com/profile_images/1467611749968924678/0J3_WEFW_normal.jpg"/>
    <x v="1"/>
    <d v="2021-12-31T00:00:00.000"/>
    <s v="19:24:13"/>
    <s v="https://twitter.com/#!/oiizys3/status/1476997642282491905"/>
    <m/>
    <m/>
    <s v="1476997642282491905"/>
    <s v="1476960878377455618"/>
    <b v="0"/>
    <n v="1"/>
    <s v="1284706490"/>
    <b v="0"/>
    <s v="und"/>
    <m/>
    <s v=""/>
    <b v="0"/>
    <n v="0"/>
    <s v=""/>
    <s v="Twitter for iPhone"/>
    <b v="0"/>
    <s v="1476960878377455618"/>
    <s v="Tweet"/>
    <n v="0"/>
    <n v="0"/>
    <m/>
    <m/>
    <m/>
    <m/>
    <m/>
    <m/>
    <m/>
    <m/>
    <n v="1"/>
    <s v="1"/>
    <s v="1"/>
  </r>
  <r>
    <s v="maskihooks"/>
    <s v="pew"/>
    <m/>
    <m/>
    <m/>
    <m/>
    <m/>
    <m/>
    <m/>
    <m/>
    <s v="No"/>
    <n v="5"/>
    <m/>
    <m/>
    <x v="0"/>
    <d v="2021-12-31T16:58:08.000"/>
    <s v="Mentions(2/2) : @Oiizys3 @lily96389295 @AnasiaMelys002 @Pew @misspandaxo"/>
    <m/>
    <m/>
    <x v="0"/>
    <m/>
    <s v="http://pbs.twimg.com/profile_images/1457304093576339462/j8aIduyS_normal.jpg"/>
    <x v="0"/>
    <d v="2021-12-31T00:00:00.000"/>
    <s v="16:58:08"/>
    <s v="https://twitter.com/#!/maskihooks/status/1476960878377455618"/>
    <m/>
    <m/>
    <s v="1476960878377455618"/>
    <s v="1476959645738717188"/>
    <b v="0"/>
    <n v="1"/>
    <s v="1284706490"/>
    <b v="0"/>
    <s v="en"/>
    <m/>
    <s v=""/>
    <b v="0"/>
    <n v="0"/>
    <s v=""/>
    <s v="Twitter for Android"/>
    <b v="0"/>
    <s v="1476959645738717188"/>
    <s v="Tweet"/>
    <n v="0"/>
    <n v="0"/>
    <m/>
    <m/>
    <m/>
    <m/>
    <m/>
    <m/>
    <m/>
    <m/>
    <n v="1"/>
    <s v="1"/>
    <s v="1"/>
  </r>
  <r>
    <s v="oiizys3"/>
    <s v="pew"/>
    <m/>
    <m/>
    <m/>
    <m/>
    <m/>
    <m/>
    <m/>
    <m/>
    <s v="No"/>
    <n v="6"/>
    <m/>
    <m/>
    <x v="0"/>
    <d v="2021-12-31T19:24:13.000"/>
    <s v="@MaskiHooks @lily96389295 @AnasiaMelys002 @pew @misspandaxo ❤️❤️❤️❤️❤️"/>
    <m/>
    <m/>
    <x v="0"/>
    <m/>
    <s v="http://pbs.twimg.com/profile_images/1467611749968924678/0J3_WEFW_normal.jpg"/>
    <x v="1"/>
    <d v="2021-12-31T00:00:00.000"/>
    <s v="19:24:13"/>
    <s v="https://twitter.com/#!/oiizys3/status/1476997642282491905"/>
    <m/>
    <m/>
    <s v="1476997642282491905"/>
    <s v="1476960878377455618"/>
    <b v="0"/>
    <n v="1"/>
    <s v="1284706490"/>
    <b v="0"/>
    <s v="und"/>
    <m/>
    <s v=""/>
    <b v="0"/>
    <n v="0"/>
    <s v=""/>
    <s v="Twitter for iPhone"/>
    <b v="0"/>
    <s v="1476960878377455618"/>
    <s v="Tweet"/>
    <n v="0"/>
    <n v="0"/>
    <m/>
    <m/>
    <m/>
    <m/>
    <m/>
    <m/>
    <m/>
    <m/>
    <n v="1"/>
    <s v="1"/>
    <s v="1"/>
  </r>
  <r>
    <s v="maskihooks"/>
    <s v="anasiamelys002"/>
    <m/>
    <m/>
    <m/>
    <m/>
    <m/>
    <m/>
    <m/>
    <m/>
    <s v="No"/>
    <n v="7"/>
    <m/>
    <m/>
    <x v="0"/>
    <d v="2021-12-31T16:58:08.000"/>
    <s v="Mentions(2/2) : @Oiizys3 @lily96389295 @AnasiaMelys002 @Pew @misspandaxo"/>
    <m/>
    <m/>
    <x v="0"/>
    <m/>
    <s v="http://pbs.twimg.com/profile_images/1457304093576339462/j8aIduyS_normal.jpg"/>
    <x v="0"/>
    <d v="2021-12-31T00:00:00.000"/>
    <s v="16:58:08"/>
    <s v="https://twitter.com/#!/maskihooks/status/1476960878377455618"/>
    <m/>
    <m/>
    <s v="1476960878377455618"/>
    <s v="1476959645738717188"/>
    <b v="0"/>
    <n v="1"/>
    <s v="1284706490"/>
    <b v="0"/>
    <s v="en"/>
    <m/>
    <s v=""/>
    <b v="0"/>
    <n v="0"/>
    <s v=""/>
    <s v="Twitter for Android"/>
    <b v="0"/>
    <s v="1476959645738717188"/>
    <s v="Tweet"/>
    <n v="0"/>
    <n v="0"/>
    <m/>
    <m/>
    <m/>
    <m/>
    <m/>
    <m/>
    <m/>
    <m/>
    <n v="1"/>
    <s v="1"/>
    <s v="1"/>
  </r>
  <r>
    <s v="oiizys3"/>
    <s v="anasiamelys002"/>
    <m/>
    <m/>
    <m/>
    <m/>
    <m/>
    <m/>
    <m/>
    <m/>
    <s v="No"/>
    <n v="8"/>
    <m/>
    <m/>
    <x v="0"/>
    <d v="2021-12-31T19:24:13.000"/>
    <s v="@MaskiHooks @lily96389295 @AnasiaMelys002 @pew @misspandaxo ❤️❤️❤️❤️❤️"/>
    <m/>
    <m/>
    <x v="0"/>
    <m/>
    <s v="http://pbs.twimg.com/profile_images/1467611749968924678/0J3_WEFW_normal.jpg"/>
    <x v="1"/>
    <d v="2021-12-31T00:00:00.000"/>
    <s v="19:24:13"/>
    <s v="https://twitter.com/#!/oiizys3/status/1476997642282491905"/>
    <m/>
    <m/>
    <s v="1476997642282491905"/>
    <s v="1476960878377455618"/>
    <b v="0"/>
    <n v="1"/>
    <s v="1284706490"/>
    <b v="0"/>
    <s v="und"/>
    <m/>
    <s v=""/>
    <b v="0"/>
    <n v="0"/>
    <s v=""/>
    <s v="Twitter for iPhone"/>
    <b v="0"/>
    <s v="1476960878377455618"/>
    <s v="Tweet"/>
    <n v="0"/>
    <n v="0"/>
    <m/>
    <m/>
    <m/>
    <m/>
    <m/>
    <m/>
    <m/>
    <m/>
    <n v="1"/>
    <s v="1"/>
    <s v="1"/>
  </r>
  <r>
    <s v="maskihooks"/>
    <s v="lily96389295"/>
    <m/>
    <m/>
    <m/>
    <m/>
    <m/>
    <m/>
    <m/>
    <m/>
    <s v="No"/>
    <n v="9"/>
    <m/>
    <m/>
    <x v="0"/>
    <d v="2021-12-31T16:58:08.000"/>
    <s v="Mentions(2/2) : @Oiizys3 @lily96389295 @AnasiaMelys002 @Pew @misspandaxo"/>
    <m/>
    <m/>
    <x v="0"/>
    <m/>
    <s v="http://pbs.twimg.com/profile_images/1457304093576339462/j8aIduyS_normal.jpg"/>
    <x v="0"/>
    <d v="2021-12-31T00:00:00.000"/>
    <s v="16:58:08"/>
    <s v="https://twitter.com/#!/maskihooks/status/1476960878377455618"/>
    <m/>
    <m/>
    <s v="1476960878377455618"/>
    <s v="1476959645738717188"/>
    <b v="0"/>
    <n v="1"/>
    <s v="1284706490"/>
    <b v="0"/>
    <s v="en"/>
    <m/>
    <s v=""/>
    <b v="0"/>
    <n v="0"/>
    <s v=""/>
    <s v="Twitter for Android"/>
    <b v="0"/>
    <s v="1476959645738717188"/>
    <s v="Tweet"/>
    <n v="0"/>
    <n v="0"/>
    <m/>
    <m/>
    <m/>
    <m/>
    <m/>
    <m/>
    <m/>
    <m/>
    <n v="1"/>
    <s v="1"/>
    <s v="1"/>
  </r>
  <r>
    <s v="oiizys3"/>
    <s v="lily96389295"/>
    <m/>
    <m/>
    <m/>
    <m/>
    <m/>
    <m/>
    <m/>
    <m/>
    <s v="No"/>
    <n v="10"/>
    <m/>
    <m/>
    <x v="0"/>
    <d v="2021-12-31T19:24:13.000"/>
    <s v="@MaskiHooks @lily96389295 @AnasiaMelys002 @pew @misspandaxo ❤️❤️❤️❤️❤️"/>
    <m/>
    <m/>
    <x v="0"/>
    <m/>
    <s v="http://pbs.twimg.com/profile_images/1467611749968924678/0J3_WEFW_normal.jpg"/>
    <x v="1"/>
    <d v="2021-12-31T00:00:00.000"/>
    <s v="19:24:13"/>
    <s v="https://twitter.com/#!/oiizys3/status/1476997642282491905"/>
    <m/>
    <m/>
    <s v="1476997642282491905"/>
    <s v="1476960878377455618"/>
    <b v="0"/>
    <n v="1"/>
    <s v="1284706490"/>
    <b v="0"/>
    <s v="und"/>
    <m/>
    <s v=""/>
    <b v="0"/>
    <n v="0"/>
    <s v=""/>
    <s v="Twitter for iPhone"/>
    <b v="0"/>
    <s v="1476960878377455618"/>
    <s v="Tweet"/>
    <n v="0"/>
    <n v="0"/>
    <m/>
    <m/>
    <m/>
    <m/>
    <m/>
    <m/>
    <m/>
    <m/>
    <n v="1"/>
    <s v="1"/>
    <s v="1"/>
  </r>
  <r>
    <s v="maskihooks"/>
    <s v="oiizys3"/>
    <m/>
    <m/>
    <m/>
    <m/>
    <m/>
    <m/>
    <m/>
    <m/>
    <s v="Yes"/>
    <n v="11"/>
    <m/>
    <m/>
    <x v="0"/>
    <d v="2021-12-31T16:58:08.000"/>
    <s v="Mentions(2/2) : @Oiizys3 @lily96389295 @AnasiaMelys002 @Pew @misspandaxo"/>
    <m/>
    <m/>
    <x v="0"/>
    <m/>
    <s v="http://pbs.twimg.com/profile_images/1457304093576339462/j8aIduyS_normal.jpg"/>
    <x v="0"/>
    <d v="2021-12-31T00:00:00.000"/>
    <s v="16:58:08"/>
    <s v="https://twitter.com/#!/maskihooks/status/1476960878377455618"/>
    <m/>
    <m/>
    <s v="1476960878377455618"/>
    <s v="1476959645738717188"/>
    <b v="0"/>
    <n v="1"/>
    <s v="1284706490"/>
    <b v="0"/>
    <s v="en"/>
    <m/>
    <s v=""/>
    <b v="0"/>
    <n v="0"/>
    <s v=""/>
    <s v="Twitter for Android"/>
    <b v="0"/>
    <s v="1476959645738717188"/>
    <s v="Tweet"/>
    <n v="0"/>
    <n v="0"/>
    <m/>
    <m/>
    <m/>
    <m/>
    <m/>
    <m/>
    <m/>
    <m/>
    <n v="1"/>
    <s v="1"/>
    <s v="1"/>
  </r>
  <r>
    <s v="oiizys3"/>
    <s v="maskihooks"/>
    <m/>
    <m/>
    <m/>
    <m/>
    <m/>
    <m/>
    <m/>
    <m/>
    <s v="Yes"/>
    <n v="12"/>
    <m/>
    <m/>
    <x v="1"/>
    <d v="2021-12-31T19:24:13.000"/>
    <s v="@MaskiHooks @lily96389295 @AnasiaMelys002 @pew @misspandaxo ❤️❤️❤️❤️❤️"/>
    <m/>
    <m/>
    <x v="0"/>
    <m/>
    <s v="http://pbs.twimg.com/profile_images/1467611749968924678/0J3_WEFW_normal.jpg"/>
    <x v="1"/>
    <d v="2021-12-31T00:00:00.000"/>
    <s v="19:24:13"/>
    <s v="https://twitter.com/#!/oiizys3/status/1476997642282491905"/>
    <m/>
    <m/>
    <s v="1476997642282491905"/>
    <s v="1476960878377455618"/>
    <b v="0"/>
    <n v="1"/>
    <s v="1284706490"/>
    <b v="0"/>
    <s v="und"/>
    <m/>
    <s v=""/>
    <b v="0"/>
    <n v="0"/>
    <s v=""/>
    <s v="Twitter for iPhone"/>
    <b v="0"/>
    <s v="147696087837745561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2" totalsRowShown="0" headerRowDxfId="220" dataDxfId="219">
  <autoFilter ref="A2:BE12"/>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8" totalsRowShown="0" headerRowDxfId="165" dataDxfId="164">
  <autoFilter ref="A2:BA8"/>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109" dataDxfId="108">
  <autoFilter ref="A1:C7"/>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2" totalsRowShown="0" headerRowDxfId="57" dataDxfId="56">
  <autoFilter ref="A2:BE12"/>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326</v>
      </c>
      <c r="BE2" s="13" t="s">
        <v>327</v>
      </c>
    </row>
    <row r="3" spans="1:57" ht="15" customHeight="1">
      <c r="A3" s="83" t="s">
        <v>215</v>
      </c>
      <c r="B3" s="83" t="s">
        <v>216</v>
      </c>
      <c r="C3" s="54" t="s">
        <v>332</v>
      </c>
      <c r="D3" s="55">
        <v>3</v>
      </c>
      <c r="E3" s="67" t="s">
        <v>132</v>
      </c>
      <c r="F3" s="56">
        <v>35</v>
      </c>
      <c r="G3" s="54"/>
      <c r="H3" s="58"/>
      <c r="I3" s="57"/>
      <c r="J3" s="57"/>
      <c r="K3" s="36" t="s">
        <v>65</v>
      </c>
      <c r="L3" s="63">
        <v>3</v>
      </c>
      <c r="M3" s="63"/>
      <c r="N3" s="64"/>
      <c r="O3" s="84" t="s">
        <v>220</v>
      </c>
      <c r="P3" s="86">
        <v>44561.707037037035</v>
      </c>
      <c r="Q3" s="84" t="s">
        <v>223</v>
      </c>
      <c r="R3" s="84"/>
      <c r="S3" s="84"/>
      <c r="T3" s="84"/>
      <c r="U3" s="84"/>
      <c r="V3" s="88" t="str">
        <f>HYPERLINK("http://pbs.twimg.com/profile_images/1457304093576339462/j8aIduyS_normal.jpg")</f>
        <v>http://pbs.twimg.com/profile_images/1457304093576339462/j8aIduyS_normal.jpg</v>
      </c>
      <c r="W3" s="86">
        <v>44561.707037037035</v>
      </c>
      <c r="X3" s="90">
        <v>44561</v>
      </c>
      <c r="Y3" s="92" t="s">
        <v>225</v>
      </c>
      <c r="Z3" s="88" t="str">
        <f>HYPERLINK("https://twitter.com/#!/maskihooks/status/1476960878377455618")</f>
        <v>https://twitter.com/#!/maskihooks/status/1476960878377455618</v>
      </c>
      <c r="AA3" s="84"/>
      <c r="AB3" s="84"/>
      <c r="AC3" s="92" t="s">
        <v>227</v>
      </c>
      <c r="AD3" s="92" t="s">
        <v>228</v>
      </c>
      <c r="AE3" s="84" t="b">
        <v>0</v>
      </c>
      <c r="AF3" s="84">
        <v>1</v>
      </c>
      <c r="AG3" s="92" t="s">
        <v>229</v>
      </c>
      <c r="AH3" s="84" t="b">
        <v>0</v>
      </c>
      <c r="AI3" s="84" t="s">
        <v>231</v>
      </c>
      <c r="AJ3" s="84"/>
      <c r="AK3" s="92" t="s">
        <v>232</v>
      </c>
      <c r="AL3" s="84" t="b">
        <v>0</v>
      </c>
      <c r="AM3" s="84">
        <v>0</v>
      </c>
      <c r="AN3" s="92" t="s">
        <v>232</v>
      </c>
      <c r="AO3" s="92" t="s">
        <v>234</v>
      </c>
      <c r="AP3" s="84" t="b">
        <v>0</v>
      </c>
      <c r="AQ3" s="92" t="s">
        <v>228</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332</v>
      </c>
      <c r="D4" s="55">
        <v>3</v>
      </c>
      <c r="E4" s="67" t="s">
        <v>132</v>
      </c>
      <c r="F4" s="56">
        <v>35</v>
      </c>
      <c r="G4" s="54"/>
      <c r="H4" s="58"/>
      <c r="I4" s="57"/>
      <c r="J4" s="57"/>
      <c r="K4" s="36" t="s">
        <v>65</v>
      </c>
      <c r="L4" s="82">
        <v>4</v>
      </c>
      <c r="M4" s="82"/>
      <c r="N4" s="64"/>
      <c r="O4" s="85" t="s">
        <v>220</v>
      </c>
      <c r="P4" s="87">
        <v>44561.808483796296</v>
      </c>
      <c r="Q4" s="85" t="s">
        <v>222</v>
      </c>
      <c r="R4" s="85"/>
      <c r="S4" s="85"/>
      <c r="T4" s="85"/>
      <c r="U4" s="85"/>
      <c r="V4" s="89" t="str">
        <f>HYPERLINK("http://pbs.twimg.com/profile_images/1467611749968924678/0J3_WEFW_normal.jpg")</f>
        <v>http://pbs.twimg.com/profile_images/1467611749968924678/0J3_WEFW_normal.jpg</v>
      </c>
      <c r="W4" s="87">
        <v>44561.808483796296</v>
      </c>
      <c r="X4" s="91">
        <v>44561</v>
      </c>
      <c r="Y4" s="93" t="s">
        <v>224</v>
      </c>
      <c r="Z4" s="89" t="str">
        <f>HYPERLINK("https://twitter.com/#!/oiizys3/status/1476997642282491905")</f>
        <v>https://twitter.com/#!/oiizys3/status/1476997642282491905</v>
      </c>
      <c r="AA4" s="85"/>
      <c r="AB4" s="85"/>
      <c r="AC4" s="93" t="s">
        <v>226</v>
      </c>
      <c r="AD4" s="93" t="s">
        <v>227</v>
      </c>
      <c r="AE4" s="85" t="b">
        <v>0</v>
      </c>
      <c r="AF4" s="85">
        <v>1</v>
      </c>
      <c r="AG4" s="93" t="s">
        <v>229</v>
      </c>
      <c r="AH4" s="85" t="b">
        <v>0</v>
      </c>
      <c r="AI4" s="85" t="s">
        <v>230</v>
      </c>
      <c r="AJ4" s="85"/>
      <c r="AK4" s="93" t="s">
        <v>232</v>
      </c>
      <c r="AL4" s="85" t="b">
        <v>0</v>
      </c>
      <c r="AM4" s="85">
        <v>0</v>
      </c>
      <c r="AN4" s="93" t="s">
        <v>232</v>
      </c>
      <c r="AO4" s="93" t="s">
        <v>233</v>
      </c>
      <c r="AP4" s="85" t="b">
        <v>0</v>
      </c>
      <c r="AQ4" s="93" t="s">
        <v>227</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217</v>
      </c>
      <c r="C5" s="54" t="s">
        <v>332</v>
      </c>
      <c r="D5" s="55">
        <v>3</v>
      </c>
      <c r="E5" s="67" t="s">
        <v>132</v>
      </c>
      <c r="F5" s="56">
        <v>35</v>
      </c>
      <c r="G5" s="54"/>
      <c r="H5" s="58"/>
      <c r="I5" s="57"/>
      <c r="J5" s="57"/>
      <c r="K5" s="36" t="s">
        <v>65</v>
      </c>
      <c r="L5" s="82">
        <v>5</v>
      </c>
      <c r="M5" s="82"/>
      <c r="N5" s="64"/>
      <c r="O5" s="85" t="s">
        <v>220</v>
      </c>
      <c r="P5" s="87">
        <v>44561.707037037035</v>
      </c>
      <c r="Q5" s="85" t="s">
        <v>223</v>
      </c>
      <c r="R5" s="85"/>
      <c r="S5" s="85"/>
      <c r="T5" s="85"/>
      <c r="U5" s="85"/>
      <c r="V5" s="89" t="str">
        <f>HYPERLINK("http://pbs.twimg.com/profile_images/1457304093576339462/j8aIduyS_normal.jpg")</f>
        <v>http://pbs.twimg.com/profile_images/1457304093576339462/j8aIduyS_normal.jpg</v>
      </c>
      <c r="W5" s="87">
        <v>44561.707037037035</v>
      </c>
      <c r="X5" s="91">
        <v>44561</v>
      </c>
      <c r="Y5" s="93" t="s">
        <v>225</v>
      </c>
      <c r="Z5" s="89" t="str">
        <f>HYPERLINK("https://twitter.com/#!/maskihooks/status/1476960878377455618")</f>
        <v>https://twitter.com/#!/maskihooks/status/1476960878377455618</v>
      </c>
      <c r="AA5" s="85"/>
      <c r="AB5" s="85"/>
      <c r="AC5" s="93" t="s">
        <v>227</v>
      </c>
      <c r="AD5" s="93" t="s">
        <v>228</v>
      </c>
      <c r="AE5" s="85" t="b">
        <v>0</v>
      </c>
      <c r="AF5" s="85">
        <v>1</v>
      </c>
      <c r="AG5" s="93" t="s">
        <v>229</v>
      </c>
      <c r="AH5" s="85" t="b">
        <v>0</v>
      </c>
      <c r="AI5" s="85" t="s">
        <v>231</v>
      </c>
      <c r="AJ5" s="85"/>
      <c r="AK5" s="93" t="s">
        <v>232</v>
      </c>
      <c r="AL5" s="85" t="b">
        <v>0</v>
      </c>
      <c r="AM5" s="85">
        <v>0</v>
      </c>
      <c r="AN5" s="93" t="s">
        <v>232</v>
      </c>
      <c r="AO5" s="93" t="s">
        <v>234</v>
      </c>
      <c r="AP5" s="85" t="b">
        <v>0</v>
      </c>
      <c r="AQ5" s="93" t="s">
        <v>228</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214</v>
      </c>
      <c r="B6" s="83" t="s">
        <v>217</v>
      </c>
      <c r="C6" s="54" t="s">
        <v>332</v>
      </c>
      <c r="D6" s="55">
        <v>3</v>
      </c>
      <c r="E6" s="67" t="s">
        <v>132</v>
      </c>
      <c r="F6" s="56">
        <v>35</v>
      </c>
      <c r="G6" s="54"/>
      <c r="H6" s="58"/>
      <c r="I6" s="57"/>
      <c r="J6" s="57"/>
      <c r="K6" s="36" t="s">
        <v>65</v>
      </c>
      <c r="L6" s="82">
        <v>6</v>
      </c>
      <c r="M6" s="82"/>
      <c r="N6" s="64"/>
      <c r="O6" s="85" t="s">
        <v>220</v>
      </c>
      <c r="P6" s="87">
        <v>44561.808483796296</v>
      </c>
      <c r="Q6" s="85" t="s">
        <v>222</v>
      </c>
      <c r="R6" s="85"/>
      <c r="S6" s="85"/>
      <c r="T6" s="85"/>
      <c r="U6" s="85"/>
      <c r="V6" s="89" t="str">
        <f>HYPERLINK("http://pbs.twimg.com/profile_images/1467611749968924678/0J3_WEFW_normal.jpg")</f>
        <v>http://pbs.twimg.com/profile_images/1467611749968924678/0J3_WEFW_normal.jpg</v>
      </c>
      <c r="W6" s="87">
        <v>44561.808483796296</v>
      </c>
      <c r="X6" s="91">
        <v>44561</v>
      </c>
      <c r="Y6" s="93" t="s">
        <v>224</v>
      </c>
      <c r="Z6" s="89" t="str">
        <f>HYPERLINK("https://twitter.com/#!/oiizys3/status/1476997642282491905")</f>
        <v>https://twitter.com/#!/oiizys3/status/1476997642282491905</v>
      </c>
      <c r="AA6" s="85"/>
      <c r="AB6" s="85"/>
      <c r="AC6" s="93" t="s">
        <v>226</v>
      </c>
      <c r="AD6" s="93" t="s">
        <v>227</v>
      </c>
      <c r="AE6" s="85" t="b">
        <v>0</v>
      </c>
      <c r="AF6" s="85">
        <v>1</v>
      </c>
      <c r="AG6" s="93" t="s">
        <v>229</v>
      </c>
      <c r="AH6" s="85" t="b">
        <v>0</v>
      </c>
      <c r="AI6" s="85" t="s">
        <v>230</v>
      </c>
      <c r="AJ6" s="85"/>
      <c r="AK6" s="93" t="s">
        <v>232</v>
      </c>
      <c r="AL6" s="85" t="b">
        <v>0</v>
      </c>
      <c r="AM6" s="85">
        <v>0</v>
      </c>
      <c r="AN6" s="93" t="s">
        <v>232</v>
      </c>
      <c r="AO6" s="93" t="s">
        <v>233</v>
      </c>
      <c r="AP6" s="85" t="b">
        <v>0</v>
      </c>
      <c r="AQ6" s="93" t="s">
        <v>227</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215</v>
      </c>
      <c r="B7" s="83" t="s">
        <v>218</v>
      </c>
      <c r="C7" s="54" t="s">
        <v>332</v>
      </c>
      <c r="D7" s="55">
        <v>3</v>
      </c>
      <c r="E7" s="67" t="s">
        <v>132</v>
      </c>
      <c r="F7" s="56">
        <v>35</v>
      </c>
      <c r="G7" s="54"/>
      <c r="H7" s="58"/>
      <c r="I7" s="57"/>
      <c r="J7" s="57"/>
      <c r="K7" s="36" t="s">
        <v>65</v>
      </c>
      <c r="L7" s="82">
        <v>7</v>
      </c>
      <c r="M7" s="82"/>
      <c r="N7" s="64"/>
      <c r="O7" s="85" t="s">
        <v>220</v>
      </c>
      <c r="P7" s="87">
        <v>44561.707037037035</v>
      </c>
      <c r="Q7" s="85" t="s">
        <v>223</v>
      </c>
      <c r="R7" s="85"/>
      <c r="S7" s="85"/>
      <c r="T7" s="85"/>
      <c r="U7" s="85"/>
      <c r="V7" s="89" t="str">
        <f>HYPERLINK("http://pbs.twimg.com/profile_images/1457304093576339462/j8aIduyS_normal.jpg")</f>
        <v>http://pbs.twimg.com/profile_images/1457304093576339462/j8aIduyS_normal.jpg</v>
      </c>
      <c r="W7" s="87">
        <v>44561.707037037035</v>
      </c>
      <c r="X7" s="91">
        <v>44561</v>
      </c>
      <c r="Y7" s="93" t="s">
        <v>225</v>
      </c>
      <c r="Z7" s="89" t="str">
        <f>HYPERLINK("https://twitter.com/#!/maskihooks/status/1476960878377455618")</f>
        <v>https://twitter.com/#!/maskihooks/status/1476960878377455618</v>
      </c>
      <c r="AA7" s="85"/>
      <c r="AB7" s="85"/>
      <c r="AC7" s="93" t="s">
        <v>227</v>
      </c>
      <c r="AD7" s="93" t="s">
        <v>228</v>
      </c>
      <c r="AE7" s="85" t="b">
        <v>0</v>
      </c>
      <c r="AF7" s="85">
        <v>1</v>
      </c>
      <c r="AG7" s="93" t="s">
        <v>229</v>
      </c>
      <c r="AH7" s="85" t="b">
        <v>0</v>
      </c>
      <c r="AI7" s="85" t="s">
        <v>231</v>
      </c>
      <c r="AJ7" s="85"/>
      <c r="AK7" s="93" t="s">
        <v>232</v>
      </c>
      <c r="AL7" s="85" t="b">
        <v>0</v>
      </c>
      <c r="AM7" s="85">
        <v>0</v>
      </c>
      <c r="AN7" s="93" t="s">
        <v>232</v>
      </c>
      <c r="AO7" s="93" t="s">
        <v>234</v>
      </c>
      <c r="AP7" s="85" t="b">
        <v>0</v>
      </c>
      <c r="AQ7" s="93" t="s">
        <v>228</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218</v>
      </c>
      <c r="C8" s="54" t="s">
        <v>332</v>
      </c>
      <c r="D8" s="55">
        <v>3</v>
      </c>
      <c r="E8" s="67" t="s">
        <v>132</v>
      </c>
      <c r="F8" s="56">
        <v>35</v>
      </c>
      <c r="G8" s="54"/>
      <c r="H8" s="58"/>
      <c r="I8" s="57"/>
      <c r="J8" s="57"/>
      <c r="K8" s="36" t="s">
        <v>65</v>
      </c>
      <c r="L8" s="82">
        <v>8</v>
      </c>
      <c r="M8" s="82"/>
      <c r="N8" s="64"/>
      <c r="O8" s="85" t="s">
        <v>220</v>
      </c>
      <c r="P8" s="87">
        <v>44561.808483796296</v>
      </c>
      <c r="Q8" s="85" t="s">
        <v>222</v>
      </c>
      <c r="R8" s="85"/>
      <c r="S8" s="85"/>
      <c r="T8" s="85"/>
      <c r="U8" s="85"/>
      <c r="V8" s="89" t="str">
        <f>HYPERLINK("http://pbs.twimg.com/profile_images/1467611749968924678/0J3_WEFW_normal.jpg")</f>
        <v>http://pbs.twimg.com/profile_images/1467611749968924678/0J3_WEFW_normal.jpg</v>
      </c>
      <c r="W8" s="87">
        <v>44561.808483796296</v>
      </c>
      <c r="X8" s="91">
        <v>44561</v>
      </c>
      <c r="Y8" s="93" t="s">
        <v>224</v>
      </c>
      <c r="Z8" s="89" t="str">
        <f>HYPERLINK("https://twitter.com/#!/oiizys3/status/1476997642282491905")</f>
        <v>https://twitter.com/#!/oiizys3/status/1476997642282491905</v>
      </c>
      <c r="AA8" s="85"/>
      <c r="AB8" s="85"/>
      <c r="AC8" s="93" t="s">
        <v>226</v>
      </c>
      <c r="AD8" s="93" t="s">
        <v>227</v>
      </c>
      <c r="AE8" s="85" t="b">
        <v>0</v>
      </c>
      <c r="AF8" s="85">
        <v>1</v>
      </c>
      <c r="AG8" s="93" t="s">
        <v>229</v>
      </c>
      <c r="AH8" s="85" t="b">
        <v>0</v>
      </c>
      <c r="AI8" s="85" t="s">
        <v>230</v>
      </c>
      <c r="AJ8" s="85"/>
      <c r="AK8" s="93" t="s">
        <v>232</v>
      </c>
      <c r="AL8" s="85" t="b">
        <v>0</v>
      </c>
      <c r="AM8" s="85">
        <v>0</v>
      </c>
      <c r="AN8" s="93" t="s">
        <v>232</v>
      </c>
      <c r="AO8" s="93" t="s">
        <v>233</v>
      </c>
      <c r="AP8" s="85" t="b">
        <v>0</v>
      </c>
      <c r="AQ8" s="93" t="s">
        <v>227</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9" spans="1:57" ht="45">
      <c r="A9" s="83" t="s">
        <v>215</v>
      </c>
      <c r="B9" s="83" t="s">
        <v>219</v>
      </c>
      <c r="C9" s="54" t="s">
        <v>332</v>
      </c>
      <c r="D9" s="55">
        <v>3</v>
      </c>
      <c r="E9" s="67" t="s">
        <v>132</v>
      </c>
      <c r="F9" s="56">
        <v>35</v>
      </c>
      <c r="G9" s="54"/>
      <c r="H9" s="58"/>
      <c r="I9" s="57"/>
      <c r="J9" s="57"/>
      <c r="K9" s="36" t="s">
        <v>65</v>
      </c>
      <c r="L9" s="82">
        <v>9</v>
      </c>
      <c r="M9" s="82"/>
      <c r="N9" s="64"/>
      <c r="O9" s="85" t="s">
        <v>220</v>
      </c>
      <c r="P9" s="87">
        <v>44561.707037037035</v>
      </c>
      <c r="Q9" s="85" t="s">
        <v>223</v>
      </c>
      <c r="R9" s="85"/>
      <c r="S9" s="85"/>
      <c r="T9" s="85"/>
      <c r="U9" s="85"/>
      <c r="V9" s="89" t="str">
        <f>HYPERLINK("http://pbs.twimg.com/profile_images/1457304093576339462/j8aIduyS_normal.jpg")</f>
        <v>http://pbs.twimg.com/profile_images/1457304093576339462/j8aIduyS_normal.jpg</v>
      </c>
      <c r="W9" s="87">
        <v>44561.707037037035</v>
      </c>
      <c r="X9" s="91">
        <v>44561</v>
      </c>
      <c r="Y9" s="93" t="s">
        <v>225</v>
      </c>
      <c r="Z9" s="89" t="str">
        <f>HYPERLINK("https://twitter.com/#!/maskihooks/status/1476960878377455618")</f>
        <v>https://twitter.com/#!/maskihooks/status/1476960878377455618</v>
      </c>
      <c r="AA9" s="85"/>
      <c r="AB9" s="85"/>
      <c r="AC9" s="93" t="s">
        <v>227</v>
      </c>
      <c r="AD9" s="93" t="s">
        <v>228</v>
      </c>
      <c r="AE9" s="85" t="b">
        <v>0</v>
      </c>
      <c r="AF9" s="85">
        <v>1</v>
      </c>
      <c r="AG9" s="93" t="s">
        <v>229</v>
      </c>
      <c r="AH9" s="85" t="b">
        <v>0</v>
      </c>
      <c r="AI9" s="85" t="s">
        <v>231</v>
      </c>
      <c r="AJ9" s="85"/>
      <c r="AK9" s="93" t="s">
        <v>232</v>
      </c>
      <c r="AL9" s="85" t="b">
        <v>0</v>
      </c>
      <c r="AM9" s="85">
        <v>0</v>
      </c>
      <c r="AN9" s="93" t="s">
        <v>232</v>
      </c>
      <c r="AO9" s="93" t="s">
        <v>234</v>
      </c>
      <c r="AP9" s="85" t="b">
        <v>0</v>
      </c>
      <c r="AQ9" s="93" t="s">
        <v>228</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214</v>
      </c>
      <c r="B10" s="83" t="s">
        <v>219</v>
      </c>
      <c r="C10" s="54" t="s">
        <v>332</v>
      </c>
      <c r="D10" s="55">
        <v>3</v>
      </c>
      <c r="E10" s="67" t="s">
        <v>132</v>
      </c>
      <c r="F10" s="56">
        <v>35</v>
      </c>
      <c r="G10" s="54"/>
      <c r="H10" s="58"/>
      <c r="I10" s="57"/>
      <c r="J10" s="57"/>
      <c r="K10" s="36" t="s">
        <v>65</v>
      </c>
      <c r="L10" s="82">
        <v>10</v>
      </c>
      <c r="M10" s="82"/>
      <c r="N10" s="64"/>
      <c r="O10" s="85" t="s">
        <v>220</v>
      </c>
      <c r="P10" s="87">
        <v>44561.808483796296</v>
      </c>
      <c r="Q10" s="85" t="s">
        <v>222</v>
      </c>
      <c r="R10" s="85"/>
      <c r="S10" s="85"/>
      <c r="T10" s="85"/>
      <c r="U10" s="85"/>
      <c r="V10" s="89" t="str">
        <f>HYPERLINK("http://pbs.twimg.com/profile_images/1467611749968924678/0J3_WEFW_normal.jpg")</f>
        <v>http://pbs.twimg.com/profile_images/1467611749968924678/0J3_WEFW_normal.jpg</v>
      </c>
      <c r="W10" s="87">
        <v>44561.808483796296</v>
      </c>
      <c r="X10" s="91">
        <v>44561</v>
      </c>
      <c r="Y10" s="93" t="s">
        <v>224</v>
      </c>
      <c r="Z10" s="89" t="str">
        <f>HYPERLINK("https://twitter.com/#!/oiizys3/status/1476997642282491905")</f>
        <v>https://twitter.com/#!/oiizys3/status/1476997642282491905</v>
      </c>
      <c r="AA10" s="85"/>
      <c r="AB10" s="85"/>
      <c r="AC10" s="93" t="s">
        <v>226</v>
      </c>
      <c r="AD10" s="93" t="s">
        <v>227</v>
      </c>
      <c r="AE10" s="85" t="b">
        <v>0</v>
      </c>
      <c r="AF10" s="85">
        <v>1</v>
      </c>
      <c r="AG10" s="93" t="s">
        <v>229</v>
      </c>
      <c r="AH10" s="85" t="b">
        <v>0</v>
      </c>
      <c r="AI10" s="85" t="s">
        <v>230</v>
      </c>
      <c r="AJ10" s="85"/>
      <c r="AK10" s="93" t="s">
        <v>232</v>
      </c>
      <c r="AL10" s="85" t="b">
        <v>0</v>
      </c>
      <c r="AM10" s="85">
        <v>0</v>
      </c>
      <c r="AN10" s="93" t="s">
        <v>232</v>
      </c>
      <c r="AO10" s="93" t="s">
        <v>233</v>
      </c>
      <c r="AP10" s="85" t="b">
        <v>0</v>
      </c>
      <c r="AQ10" s="93" t="s">
        <v>227</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215</v>
      </c>
      <c r="B11" s="83" t="s">
        <v>214</v>
      </c>
      <c r="C11" s="54" t="s">
        <v>332</v>
      </c>
      <c r="D11" s="55">
        <v>3</v>
      </c>
      <c r="E11" s="67" t="s">
        <v>132</v>
      </c>
      <c r="F11" s="56">
        <v>35</v>
      </c>
      <c r="G11" s="54"/>
      <c r="H11" s="58"/>
      <c r="I11" s="57"/>
      <c r="J11" s="57"/>
      <c r="K11" s="36" t="s">
        <v>66</v>
      </c>
      <c r="L11" s="82">
        <v>11</v>
      </c>
      <c r="M11" s="82"/>
      <c r="N11" s="64"/>
      <c r="O11" s="85" t="s">
        <v>220</v>
      </c>
      <c r="P11" s="87">
        <v>44561.707037037035</v>
      </c>
      <c r="Q11" s="85" t="s">
        <v>223</v>
      </c>
      <c r="R11" s="85"/>
      <c r="S11" s="85"/>
      <c r="T11" s="85"/>
      <c r="U11" s="85"/>
      <c r="V11" s="89" t="str">
        <f>HYPERLINK("http://pbs.twimg.com/profile_images/1457304093576339462/j8aIduyS_normal.jpg")</f>
        <v>http://pbs.twimg.com/profile_images/1457304093576339462/j8aIduyS_normal.jpg</v>
      </c>
      <c r="W11" s="87">
        <v>44561.707037037035</v>
      </c>
      <c r="X11" s="91">
        <v>44561</v>
      </c>
      <c r="Y11" s="93" t="s">
        <v>225</v>
      </c>
      <c r="Z11" s="89" t="str">
        <f>HYPERLINK("https://twitter.com/#!/maskihooks/status/1476960878377455618")</f>
        <v>https://twitter.com/#!/maskihooks/status/1476960878377455618</v>
      </c>
      <c r="AA11" s="85"/>
      <c r="AB11" s="85"/>
      <c r="AC11" s="93" t="s">
        <v>227</v>
      </c>
      <c r="AD11" s="93" t="s">
        <v>228</v>
      </c>
      <c r="AE11" s="85" t="b">
        <v>0</v>
      </c>
      <c r="AF11" s="85">
        <v>1</v>
      </c>
      <c r="AG11" s="93" t="s">
        <v>229</v>
      </c>
      <c r="AH11" s="85" t="b">
        <v>0</v>
      </c>
      <c r="AI11" s="85" t="s">
        <v>231</v>
      </c>
      <c r="AJ11" s="85"/>
      <c r="AK11" s="93" t="s">
        <v>232</v>
      </c>
      <c r="AL11" s="85" t="b">
        <v>0</v>
      </c>
      <c r="AM11" s="85">
        <v>0</v>
      </c>
      <c r="AN11" s="93" t="s">
        <v>232</v>
      </c>
      <c r="AO11" s="93" t="s">
        <v>234</v>
      </c>
      <c r="AP11" s="85" t="b">
        <v>0</v>
      </c>
      <c r="AQ11" s="93" t="s">
        <v>228</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214</v>
      </c>
      <c r="B12" s="83" t="s">
        <v>215</v>
      </c>
      <c r="C12" s="54" t="s">
        <v>332</v>
      </c>
      <c r="D12" s="55">
        <v>3</v>
      </c>
      <c r="E12" s="67" t="s">
        <v>132</v>
      </c>
      <c r="F12" s="56">
        <v>35</v>
      </c>
      <c r="G12" s="54"/>
      <c r="H12" s="58"/>
      <c r="I12" s="57"/>
      <c r="J12" s="57"/>
      <c r="K12" s="36" t="s">
        <v>66</v>
      </c>
      <c r="L12" s="82">
        <v>12</v>
      </c>
      <c r="M12" s="82"/>
      <c r="N12" s="64"/>
      <c r="O12" s="85" t="s">
        <v>221</v>
      </c>
      <c r="P12" s="87">
        <v>44561.808483796296</v>
      </c>
      <c r="Q12" s="85" t="s">
        <v>222</v>
      </c>
      <c r="R12" s="85"/>
      <c r="S12" s="85"/>
      <c r="T12" s="85"/>
      <c r="U12" s="85"/>
      <c r="V12" s="89" t="str">
        <f>HYPERLINK("http://pbs.twimg.com/profile_images/1467611749968924678/0J3_WEFW_normal.jpg")</f>
        <v>http://pbs.twimg.com/profile_images/1467611749968924678/0J3_WEFW_normal.jpg</v>
      </c>
      <c r="W12" s="87">
        <v>44561.808483796296</v>
      </c>
      <c r="X12" s="91">
        <v>44561</v>
      </c>
      <c r="Y12" s="93" t="s">
        <v>224</v>
      </c>
      <c r="Z12" s="89" t="str">
        <f>HYPERLINK("https://twitter.com/#!/oiizys3/status/1476997642282491905")</f>
        <v>https://twitter.com/#!/oiizys3/status/1476997642282491905</v>
      </c>
      <c r="AA12" s="85"/>
      <c r="AB12" s="85"/>
      <c r="AC12" s="93" t="s">
        <v>226</v>
      </c>
      <c r="AD12" s="93" t="s">
        <v>227</v>
      </c>
      <c r="AE12" s="85" t="b">
        <v>0</v>
      </c>
      <c r="AF12" s="85">
        <v>1</v>
      </c>
      <c r="AG12" s="93" t="s">
        <v>229</v>
      </c>
      <c r="AH12" s="85" t="b">
        <v>0</v>
      </c>
      <c r="AI12" s="85" t="s">
        <v>230</v>
      </c>
      <c r="AJ12" s="85"/>
      <c r="AK12" s="93" t="s">
        <v>232</v>
      </c>
      <c r="AL12" s="85" t="b">
        <v>0</v>
      </c>
      <c r="AM12" s="85">
        <v>0</v>
      </c>
      <c r="AN12" s="93" t="s">
        <v>232</v>
      </c>
      <c r="AO12" s="93" t="s">
        <v>233</v>
      </c>
      <c r="AP12" s="85" t="b">
        <v>0</v>
      </c>
      <c r="AQ12" s="93" t="s">
        <v>227</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194</v>
      </c>
      <c r="AU2" s="13" t="s">
        <v>251</v>
      </c>
      <c r="AV2" s="13" t="s">
        <v>252</v>
      </c>
      <c r="AW2" s="13" t="s">
        <v>253</v>
      </c>
      <c r="AX2" s="13" t="s">
        <v>254</v>
      </c>
      <c r="AY2" s="13" t="s">
        <v>255</v>
      </c>
      <c r="AZ2" s="13" t="s">
        <v>256</v>
      </c>
      <c r="BA2" s="13" t="s">
        <v>325</v>
      </c>
      <c r="BB2" s="3"/>
      <c r="BC2" s="3"/>
    </row>
    <row r="3" spans="1:55" ht="15" customHeight="1">
      <c r="A3" s="50" t="s">
        <v>215</v>
      </c>
      <c r="B3" s="54"/>
      <c r="C3" s="54"/>
      <c r="D3" s="55"/>
      <c r="E3" s="56"/>
      <c r="F3" s="115" t="str">
        <f>HYPERLINK("http://pbs.twimg.com/profile_images/1457304093576339462/j8aIduyS_normal.jpg")</f>
        <v>http://pbs.twimg.com/profile_images/1457304093576339462/j8aIduyS_normal.jpg</v>
      </c>
      <c r="G3" s="54"/>
      <c r="H3" s="58" t="s">
        <v>215</v>
      </c>
      <c r="I3" s="57"/>
      <c r="J3" s="57"/>
      <c r="K3" s="117" t="s">
        <v>284</v>
      </c>
      <c r="L3" s="60"/>
      <c r="M3" s="61">
        <v>5914.2177734375</v>
      </c>
      <c r="N3" s="61">
        <v>5667.1201171875</v>
      </c>
      <c r="O3" s="59"/>
      <c r="P3" s="62"/>
      <c r="Q3" s="62"/>
      <c r="R3" s="51"/>
      <c r="S3" s="51"/>
      <c r="T3" s="51"/>
      <c r="U3" s="51"/>
      <c r="V3" s="52"/>
      <c r="W3" s="52"/>
      <c r="X3" s="53"/>
      <c r="Y3" s="52"/>
      <c r="Z3" s="52"/>
      <c r="AA3" s="63">
        <v>3</v>
      </c>
      <c r="AB3" s="63"/>
      <c r="AC3" s="64"/>
      <c r="AD3" s="84" t="s">
        <v>262</v>
      </c>
      <c r="AE3" s="92" t="s">
        <v>229</v>
      </c>
      <c r="AF3" s="84">
        <v>80</v>
      </c>
      <c r="AG3" s="84">
        <v>47</v>
      </c>
      <c r="AH3" s="84">
        <v>56</v>
      </c>
      <c r="AI3" s="84">
        <v>82</v>
      </c>
      <c r="AJ3" s="84"/>
      <c r="AK3" s="84" t="s">
        <v>272</v>
      </c>
      <c r="AL3" s="84" t="s">
        <v>276</v>
      </c>
      <c r="AM3" s="84"/>
      <c r="AN3" s="84"/>
      <c r="AO3" s="86">
        <v>41354.04231481482</v>
      </c>
      <c r="AP3" s="84"/>
      <c r="AQ3" s="84" t="b">
        <v>1</v>
      </c>
      <c r="AR3" s="84" t="b">
        <v>0</v>
      </c>
      <c r="AS3" s="84" t="b">
        <v>0</v>
      </c>
      <c r="AT3" s="84"/>
      <c r="AU3" s="84">
        <v>0</v>
      </c>
      <c r="AV3" s="88" t="str">
        <f>HYPERLINK("http://abs.twimg.com/images/themes/theme1/bg.png")</f>
        <v>http://abs.twimg.com/images/themes/theme1/bg.png</v>
      </c>
      <c r="AW3" s="84" t="b">
        <v>0</v>
      </c>
      <c r="AX3" s="84" t="s">
        <v>278</v>
      </c>
      <c r="AY3" s="88" t="str">
        <f>HYPERLINK("https://twitter.com/maskihooks")</f>
        <v>https://twitter.com/maskihooks</v>
      </c>
      <c r="AZ3" s="84" t="s">
        <v>66</v>
      </c>
      <c r="BA3" s="84" t="str">
        <f>REPLACE(INDEX(GroupVertices[Group],MATCH(Vertices[[#This Row],[Vertex]],GroupVertices[Vertex],0)),1,1,"")</f>
        <v>1</v>
      </c>
      <c r="BB3" s="3"/>
      <c r="BC3" s="3"/>
    </row>
    <row r="4" spans="1:58" ht="15">
      <c r="A4" s="14" t="s">
        <v>216</v>
      </c>
      <c r="B4" s="15"/>
      <c r="C4" s="15"/>
      <c r="D4" s="94"/>
      <c r="E4" s="80"/>
      <c r="F4" s="115" t="str">
        <f>HYPERLINK("http://pbs.twimg.com/profile_images/1335973298463776770/M2PgAPXg_normal.jpg")</f>
        <v>http://pbs.twimg.com/profile_images/1335973298463776770/M2PgAPXg_normal.jpg</v>
      </c>
      <c r="G4" s="15"/>
      <c r="H4" s="16" t="s">
        <v>216</v>
      </c>
      <c r="I4" s="68"/>
      <c r="J4" s="68"/>
      <c r="K4" s="117" t="s">
        <v>279</v>
      </c>
      <c r="L4" s="95"/>
      <c r="M4" s="96">
        <v>5547.703125</v>
      </c>
      <c r="N4" s="96">
        <v>9834.54296875</v>
      </c>
      <c r="O4" s="78"/>
      <c r="P4" s="97"/>
      <c r="Q4" s="97"/>
      <c r="R4" s="98"/>
      <c r="S4" s="98"/>
      <c r="T4" s="98"/>
      <c r="U4" s="98"/>
      <c r="V4" s="53"/>
      <c r="W4" s="53"/>
      <c r="X4" s="53"/>
      <c r="Y4" s="53"/>
      <c r="Z4" s="52"/>
      <c r="AA4" s="81">
        <v>4</v>
      </c>
      <c r="AB4" s="81"/>
      <c r="AC4" s="99"/>
      <c r="AD4" s="84" t="s">
        <v>257</v>
      </c>
      <c r="AE4" s="92" t="s">
        <v>263</v>
      </c>
      <c r="AF4" s="84">
        <v>211</v>
      </c>
      <c r="AG4" s="84">
        <v>267</v>
      </c>
      <c r="AH4" s="84">
        <v>319</v>
      </c>
      <c r="AI4" s="84">
        <v>2025</v>
      </c>
      <c r="AJ4" s="84"/>
      <c r="AK4" s="84" t="s">
        <v>268</v>
      </c>
      <c r="AL4" s="84" t="s">
        <v>273</v>
      </c>
      <c r="AM4" s="88" t="str">
        <f>HYPERLINK("https://t.co/pLrPy914RN")</f>
        <v>https://t.co/pLrPy914RN</v>
      </c>
      <c r="AN4" s="84"/>
      <c r="AO4" s="86">
        <v>43603.87195601852</v>
      </c>
      <c r="AP4" s="88" t="str">
        <f>HYPERLINK("https://pbs.twimg.com/profile_banners/1129853064758857728/1607355588")</f>
        <v>https://pbs.twimg.com/profile_banners/1129853064758857728/1607355588</v>
      </c>
      <c r="AQ4" s="84" t="b">
        <v>1</v>
      </c>
      <c r="AR4" s="84" t="b">
        <v>0</v>
      </c>
      <c r="AS4" s="84" t="b">
        <v>0</v>
      </c>
      <c r="AT4" s="84"/>
      <c r="AU4" s="84">
        <v>1</v>
      </c>
      <c r="AV4" s="84"/>
      <c r="AW4" s="84" t="b">
        <v>0</v>
      </c>
      <c r="AX4" s="84" t="s">
        <v>278</v>
      </c>
      <c r="AY4" s="88" t="str">
        <f>HYPERLINK("https://twitter.com/misspandaxo")</f>
        <v>https://twitter.com/misspandaxo</v>
      </c>
      <c r="AZ4" s="84" t="s">
        <v>65</v>
      </c>
      <c r="BA4" s="84" t="str">
        <f>REPLACE(INDEX(GroupVertices[Group],MATCH(Vertices[[#This Row],[Vertex]],GroupVertices[Vertex],0)),1,1,"")</f>
        <v>1</v>
      </c>
      <c r="BB4" s="2"/>
      <c r="BC4" s="3"/>
      <c r="BD4" s="3"/>
      <c r="BE4" s="3"/>
      <c r="BF4" s="3"/>
    </row>
    <row r="5" spans="1:58" ht="15">
      <c r="A5" s="14" t="s">
        <v>214</v>
      </c>
      <c r="B5" s="15"/>
      <c r="C5" s="15"/>
      <c r="D5" s="94"/>
      <c r="E5" s="80"/>
      <c r="F5" s="115" t="str">
        <f>HYPERLINK("http://pbs.twimg.com/profile_images/1467611749968924678/0J3_WEFW_normal.jpg")</f>
        <v>http://pbs.twimg.com/profile_images/1467611749968924678/0J3_WEFW_normal.jpg</v>
      </c>
      <c r="G5" s="15"/>
      <c r="H5" s="16" t="s">
        <v>214</v>
      </c>
      <c r="I5" s="68"/>
      <c r="J5" s="68"/>
      <c r="K5" s="117" t="s">
        <v>280</v>
      </c>
      <c r="L5" s="95"/>
      <c r="M5" s="96">
        <v>4087.294677734375</v>
      </c>
      <c r="N5" s="96">
        <v>4330.11474609375</v>
      </c>
      <c r="O5" s="78"/>
      <c r="P5" s="97"/>
      <c r="Q5" s="97"/>
      <c r="R5" s="98"/>
      <c r="S5" s="98"/>
      <c r="T5" s="98"/>
      <c r="U5" s="98"/>
      <c r="V5" s="53"/>
      <c r="W5" s="53"/>
      <c r="X5" s="53"/>
      <c r="Y5" s="53"/>
      <c r="Z5" s="52"/>
      <c r="AA5" s="81">
        <v>5</v>
      </c>
      <c r="AB5" s="81"/>
      <c r="AC5" s="99"/>
      <c r="AD5" s="84" t="s">
        <v>258</v>
      </c>
      <c r="AE5" s="92" t="s">
        <v>264</v>
      </c>
      <c r="AF5" s="84">
        <v>107</v>
      </c>
      <c r="AG5" s="84">
        <v>78</v>
      </c>
      <c r="AH5" s="84">
        <v>70</v>
      </c>
      <c r="AI5" s="84">
        <v>73</v>
      </c>
      <c r="AJ5" s="84"/>
      <c r="AK5" s="84" t="s">
        <v>269</v>
      </c>
      <c r="AL5" s="84"/>
      <c r="AM5" s="84"/>
      <c r="AN5" s="84"/>
      <c r="AO5" s="86">
        <v>44446.69584490741</v>
      </c>
      <c r="AP5" s="88" t="str">
        <f>HYPERLINK("https://pbs.twimg.com/profile_banners/1435282102044483586/1633051878")</f>
        <v>https://pbs.twimg.com/profile_banners/1435282102044483586/1633051878</v>
      </c>
      <c r="AQ5" s="84" t="b">
        <v>1</v>
      </c>
      <c r="AR5" s="84" t="b">
        <v>0</v>
      </c>
      <c r="AS5" s="84" t="b">
        <v>0</v>
      </c>
      <c r="AT5" s="84"/>
      <c r="AU5" s="84">
        <v>0</v>
      </c>
      <c r="AV5" s="84"/>
      <c r="AW5" s="84" t="b">
        <v>0</v>
      </c>
      <c r="AX5" s="84" t="s">
        <v>278</v>
      </c>
      <c r="AY5" s="88" t="str">
        <f>HYPERLINK("https://twitter.com/oiizys3")</f>
        <v>https://twitter.com/oiizys3</v>
      </c>
      <c r="AZ5" s="84" t="s">
        <v>66</v>
      </c>
      <c r="BA5" s="84" t="str">
        <f>REPLACE(INDEX(GroupVertices[Group],MATCH(Vertices[[#This Row],[Vertex]],GroupVertices[Vertex],0)),1,1,"")</f>
        <v>1</v>
      </c>
      <c r="BB5" s="2"/>
      <c r="BC5" s="3"/>
      <c r="BD5" s="3"/>
      <c r="BE5" s="3"/>
      <c r="BF5" s="3"/>
    </row>
    <row r="6" spans="1:58" ht="15">
      <c r="A6" s="14" t="s">
        <v>217</v>
      </c>
      <c r="B6" s="15"/>
      <c r="C6" s="15"/>
      <c r="D6" s="94"/>
      <c r="E6" s="80"/>
      <c r="F6" s="115" t="str">
        <f>HYPERLINK("http://pbs.twimg.com/profile_images/314733515/pew_headshot_IMG_2123_normal.jpg")</f>
        <v>http://pbs.twimg.com/profile_images/314733515/pew_headshot_IMG_2123_normal.jpg</v>
      </c>
      <c r="G6" s="15"/>
      <c r="H6" s="16" t="s">
        <v>217</v>
      </c>
      <c r="I6" s="68"/>
      <c r="J6" s="68"/>
      <c r="K6" s="117" t="s">
        <v>281</v>
      </c>
      <c r="L6" s="95"/>
      <c r="M6" s="96">
        <v>9883.13671875</v>
      </c>
      <c r="N6" s="96">
        <v>4106.49853515625</v>
      </c>
      <c r="O6" s="78"/>
      <c r="P6" s="97"/>
      <c r="Q6" s="97"/>
      <c r="R6" s="98"/>
      <c r="S6" s="98"/>
      <c r="T6" s="98"/>
      <c r="U6" s="98"/>
      <c r="V6" s="53"/>
      <c r="W6" s="53"/>
      <c r="X6" s="53"/>
      <c r="Y6" s="53"/>
      <c r="Z6" s="52"/>
      <c r="AA6" s="81">
        <v>6</v>
      </c>
      <c r="AB6" s="81"/>
      <c r="AC6" s="99"/>
      <c r="AD6" s="84" t="s">
        <v>259</v>
      </c>
      <c r="AE6" s="92" t="s">
        <v>265</v>
      </c>
      <c r="AF6" s="84">
        <v>98</v>
      </c>
      <c r="AG6" s="84">
        <v>208</v>
      </c>
      <c r="AH6" s="84">
        <v>3354</v>
      </c>
      <c r="AI6" s="84">
        <v>52</v>
      </c>
      <c r="AJ6" s="84">
        <v>-21600</v>
      </c>
      <c r="AK6" s="84" t="s">
        <v>270</v>
      </c>
      <c r="AL6" s="84" t="s">
        <v>274</v>
      </c>
      <c r="AM6" s="88" t="str">
        <f>HYPERLINK("http://t.co/3gjOHvdoZt")</f>
        <v>http://t.co/3gjOHvdoZt</v>
      </c>
      <c r="AN6" s="84" t="s">
        <v>277</v>
      </c>
      <c r="AO6" s="86">
        <v>39203.75258101852</v>
      </c>
      <c r="AP6" s="84"/>
      <c r="AQ6" s="84" t="b">
        <v>0</v>
      </c>
      <c r="AR6" s="84" t="b">
        <v>0</v>
      </c>
      <c r="AS6" s="84" t="b">
        <v>0</v>
      </c>
      <c r="AT6" s="84" t="s">
        <v>231</v>
      </c>
      <c r="AU6" s="84">
        <v>11</v>
      </c>
      <c r="AV6" s="88" t="str">
        <f>HYPERLINK("http://abs.twimg.com/images/themes/theme1/bg.png")</f>
        <v>http://abs.twimg.com/images/themes/theme1/bg.png</v>
      </c>
      <c r="AW6" s="84" t="b">
        <v>0</v>
      </c>
      <c r="AX6" s="84" t="s">
        <v>278</v>
      </c>
      <c r="AY6" s="88" t="str">
        <f>HYPERLINK("https://twitter.com/pew")</f>
        <v>https://twitter.com/pew</v>
      </c>
      <c r="AZ6" s="84" t="s">
        <v>65</v>
      </c>
      <c r="BA6" s="84" t="str">
        <f>REPLACE(INDEX(GroupVertices[Group],MATCH(Vertices[[#This Row],[Vertex]],GroupVertices[Vertex],0)),1,1,"")</f>
        <v>1</v>
      </c>
      <c r="BB6" s="2"/>
      <c r="BC6" s="3"/>
      <c r="BD6" s="3"/>
      <c r="BE6" s="3"/>
      <c r="BF6" s="3"/>
    </row>
    <row r="7" spans="1:58" ht="15">
      <c r="A7" s="14" t="s">
        <v>218</v>
      </c>
      <c r="B7" s="15"/>
      <c r="C7" s="15"/>
      <c r="D7" s="94"/>
      <c r="E7" s="80"/>
      <c r="F7" s="115" t="str">
        <f>HYPERLINK("http://pbs.twimg.com/profile_images/1467584243463331844/JJ7NkqHQ_normal.jpg")</f>
        <v>http://pbs.twimg.com/profile_images/1467584243463331844/JJ7NkqHQ_normal.jpg</v>
      </c>
      <c r="G7" s="15"/>
      <c r="H7" s="16" t="s">
        <v>218</v>
      </c>
      <c r="I7" s="68"/>
      <c r="J7" s="68"/>
      <c r="K7" s="117" t="s">
        <v>282</v>
      </c>
      <c r="L7" s="95"/>
      <c r="M7" s="96">
        <v>115.86326599121094</v>
      </c>
      <c r="N7" s="96">
        <v>5884.98828125</v>
      </c>
      <c r="O7" s="78"/>
      <c r="P7" s="97"/>
      <c r="Q7" s="97"/>
      <c r="R7" s="98"/>
      <c r="S7" s="98"/>
      <c r="T7" s="98"/>
      <c r="U7" s="98"/>
      <c r="V7" s="53"/>
      <c r="W7" s="53"/>
      <c r="X7" s="53"/>
      <c r="Y7" s="53"/>
      <c r="Z7" s="52"/>
      <c r="AA7" s="81">
        <v>7</v>
      </c>
      <c r="AB7" s="81"/>
      <c r="AC7" s="99"/>
      <c r="AD7" s="84" t="s">
        <v>260</v>
      </c>
      <c r="AE7" s="92" t="s">
        <v>266</v>
      </c>
      <c r="AF7" s="84">
        <v>11</v>
      </c>
      <c r="AG7" s="84">
        <v>11</v>
      </c>
      <c r="AH7" s="84">
        <v>7</v>
      </c>
      <c r="AI7" s="84">
        <v>16</v>
      </c>
      <c r="AJ7" s="84"/>
      <c r="AK7" s="84"/>
      <c r="AL7" s="84" t="s">
        <v>275</v>
      </c>
      <c r="AM7" s="84"/>
      <c r="AN7" s="84"/>
      <c r="AO7" s="86">
        <v>43091.64706018518</v>
      </c>
      <c r="AP7" s="88" t="str">
        <f>HYPERLINK("https://pbs.twimg.com/profile_banners/944228977782280192/1640443926")</f>
        <v>https://pbs.twimg.com/profile_banners/944228977782280192/1640443926</v>
      </c>
      <c r="AQ7" s="84" t="b">
        <v>1</v>
      </c>
      <c r="AR7" s="84" t="b">
        <v>0</v>
      </c>
      <c r="AS7" s="84" t="b">
        <v>0</v>
      </c>
      <c r="AT7" s="84"/>
      <c r="AU7" s="84">
        <v>0</v>
      </c>
      <c r="AV7" s="84"/>
      <c r="AW7" s="84" t="b">
        <v>0</v>
      </c>
      <c r="AX7" s="84" t="s">
        <v>278</v>
      </c>
      <c r="AY7" s="88" t="str">
        <f>HYPERLINK("https://twitter.com/anasiamelys002")</f>
        <v>https://twitter.com/anasiamelys002</v>
      </c>
      <c r="AZ7" s="84" t="s">
        <v>65</v>
      </c>
      <c r="BA7" s="84" t="str">
        <f>REPLACE(INDEX(GroupVertices[Group],MATCH(Vertices[[#This Row],[Vertex]],GroupVertices[Vertex],0)),1,1,"")</f>
        <v>1</v>
      </c>
      <c r="BB7" s="2"/>
      <c r="BC7" s="3"/>
      <c r="BD7" s="3"/>
      <c r="BE7" s="3"/>
      <c r="BF7" s="3"/>
    </row>
    <row r="8" spans="1:58" ht="15">
      <c r="A8" s="100" t="s">
        <v>219</v>
      </c>
      <c r="B8" s="101"/>
      <c r="C8" s="101"/>
      <c r="D8" s="102"/>
      <c r="E8" s="103"/>
      <c r="F8" s="116" t="str">
        <f>HYPERLINK("http://pbs.twimg.com/profile_images/1464404177350762500/ZHcqWu3N_normal.jpg")</f>
        <v>http://pbs.twimg.com/profile_images/1464404177350762500/ZHcqWu3N_normal.jpg</v>
      </c>
      <c r="G8" s="101"/>
      <c r="H8" s="104" t="s">
        <v>219</v>
      </c>
      <c r="I8" s="105"/>
      <c r="J8" s="105"/>
      <c r="K8" s="118" t="s">
        <v>283</v>
      </c>
      <c r="L8" s="106"/>
      <c r="M8" s="107">
        <v>4452.44091796875</v>
      </c>
      <c r="N8" s="107">
        <v>164.4572296142578</v>
      </c>
      <c r="O8" s="108"/>
      <c r="P8" s="109"/>
      <c r="Q8" s="109"/>
      <c r="R8" s="110"/>
      <c r="S8" s="110"/>
      <c r="T8" s="110"/>
      <c r="U8" s="110"/>
      <c r="V8" s="111"/>
      <c r="W8" s="111"/>
      <c r="X8" s="111"/>
      <c r="Y8" s="111"/>
      <c r="Z8" s="112"/>
      <c r="AA8" s="113">
        <v>8</v>
      </c>
      <c r="AB8" s="113"/>
      <c r="AC8" s="114"/>
      <c r="AD8" s="84" t="s">
        <v>261</v>
      </c>
      <c r="AE8" s="92" t="s">
        <v>267</v>
      </c>
      <c r="AF8" s="84">
        <v>99</v>
      </c>
      <c r="AG8" s="84">
        <v>3</v>
      </c>
      <c r="AH8" s="84">
        <v>146</v>
      </c>
      <c r="AI8" s="84">
        <v>831</v>
      </c>
      <c r="AJ8" s="84"/>
      <c r="AK8" s="84" t="s">
        <v>271</v>
      </c>
      <c r="AL8" s="84"/>
      <c r="AM8" s="84"/>
      <c r="AN8" s="84"/>
      <c r="AO8" s="86">
        <v>44398.223715277774</v>
      </c>
      <c r="AP8" s="84"/>
      <c r="AQ8" s="84" t="b">
        <v>1</v>
      </c>
      <c r="AR8" s="84" t="b">
        <v>0</v>
      </c>
      <c r="AS8" s="84" t="b">
        <v>0</v>
      </c>
      <c r="AT8" s="84"/>
      <c r="AU8" s="84">
        <v>0</v>
      </c>
      <c r="AV8" s="84"/>
      <c r="AW8" s="84" t="b">
        <v>0</v>
      </c>
      <c r="AX8" s="84" t="s">
        <v>278</v>
      </c>
      <c r="AY8" s="88" t="str">
        <f>HYPERLINK("https://twitter.com/lily96389295")</f>
        <v>https://twitter.com/lily96389295</v>
      </c>
      <c r="AZ8" s="84" t="s">
        <v>65</v>
      </c>
      <c r="BA8" s="84" t="str">
        <f>REPLACE(INDEX(GroupVertices[Group],MATCH(Vertices[[#This Row],[Vertex]],GroupVertices[Vertex],0)),1,1,"")</f>
        <v>1</v>
      </c>
      <c r="BB8" s="2"/>
      <c r="BC8" s="3"/>
      <c r="BD8" s="3"/>
      <c r="BE8" s="3"/>
      <c r="BF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328</v>
      </c>
    </row>
    <row r="3" spans="1:25" ht="15">
      <c r="A3" s="83" t="s">
        <v>323</v>
      </c>
      <c r="B3" s="119" t="s">
        <v>324</v>
      </c>
      <c r="C3" s="119" t="s">
        <v>56</v>
      </c>
      <c r="D3" s="15"/>
      <c r="E3" s="15"/>
      <c r="F3" s="16" t="s">
        <v>323</v>
      </c>
      <c r="G3" s="78"/>
      <c r="H3" s="78"/>
      <c r="I3" s="65">
        <v>3</v>
      </c>
      <c r="J3" s="65"/>
      <c r="K3" s="51">
        <v>6</v>
      </c>
      <c r="L3" s="51">
        <v>10</v>
      </c>
      <c r="M3" s="51">
        <v>0</v>
      </c>
      <c r="N3" s="51">
        <v>10</v>
      </c>
      <c r="O3" s="51">
        <v>0</v>
      </c>
      <c r="P3" s="52">
        <v>0.1111111111111111</v>
      </c>
      <c r="Q3" s="52">
        <v>0.2</v>
      </c>
      <c r="R3" s="51">
        <v>1</v>
      </c>
      <c r="S3" s="51">
        <v>0</v>
      </c>
      <c r="T3" s="51">
        <v>6</v>
      </c>
      <c r="U3" s="51">
        <v>10</v>
      </c>
      <c r="V3" s="51">
        <v>2</v>
      </c>
      <c r="W3" s="52">
        <v>1.166667</v>
      </c>
      <c r="X3" s="52">
        <v>0.3333333333333333</v>
      </c>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323</v>
      </c>
      <c r="B2" s="92" t="s">
        <v>214</v>
      </c>
      <c r="C2" s="84">
        <f>VLOOKUP(GroupVertices[[#This Row],[Vertex]],Vertices[],MATCH("ID",Vertices[[#Headers],[Vertex]:[Vertex Group]],0),FALSE)</f>
        <v>5</v>
      </c>
    </row>
    <row r="3" spans="1:3" ht="15">
      <c r="A3" s="85" t="s">
        <v>323</v>
      </c>
      <c r="B3" s="92" t="s">
        <v>219</v>
      </c>
      <c r="C3" s="84">
        <f>VLOOKUP(GroupVertices[[#This Row],[Vertex]],Vertices[],MATCH("ID",Vertices[[#Headers],[Vertex]:[Vertex Group]],0),FALSE)</f>
        <v>8</v>
      </c>
    </row>
    <row r="4" spans="1:3" ht="15">
      <c r="A4" s="85" t="s">
        <v>323</v>
      </c>
      <c r="B4" s="92" t="s">
        <v>215</v>
      </c>
      <c r="C4" s="84">
        <f>VLOOKUP(GroupVertices[[#This Row],[Vertex]],Vertices[],MATCH("ID",Vertices[[#Headers],[Vertex]:[Vertex Group]],0),FALSE)</f>
        <v>3</v>
      </c>
    </row>
    <row r="5" spans="1:3" ht="15">
      <c r="A5" s="85" t="s">
        <v>323</v>
      </c>
      <c r="B5" s="92" t="s">
        <v>218</v>
      </c>
      <c r="C5" s="84">
        <f>VLOOKUP(GroupVertices[[#This Row],[Vertex]],Vertices[],MATCH("ID",Vertices[[#Headers],[Vertex]:[Vertex Group]],0),FALSE)</f>
        <v>7</v>
      </c>
    </row>
    <row r="6" spans="1:3" ht="15">
      <c r="A6" s="85" t="s">
        <v>323</v>
      </c>
      <c r="B6" s="92" t="s">
        <v>217</v>
      </c>
      <c r="C6" s="84">
        <f>VLOOKUP(GroupVertices[[#This Row],[Vertex]],Vertices[],MATCH("ID",Vertices[[#Headers],[Vertex]:[Vertex Group]],0),FALSE)</f>
        <v>6</v>
      </c>
    </row>
    <row r="7" spans="1:3" ht="15">
      <c r="A7" s="85" t="s">
        <v>323</v>
      </c>
      <c r="B7" s="92" t="s">
        <v>216</v>
      </c>
      <c r="C7"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326</v>
      </c>
      <c r="BE2" s="13" t="s">
        <v>327</v>
      </c>
    </row>
    <row r="3" spans="1:57" ht="15" customHeight="1">
      <c r="A3" s="83" t="s">
        <v>215</v>
      </c>
      <c r="B3" s="83" t="s">
        <v>216</v>
      </c>
      <c r="C3" s="54"/>
      <c r="D3" s="55"/>
      <c r="E3" s="67"/>
      <c r="F3" s="56"/>
      <c r="G3" s="54"/>
      <c r="H3" s="58"/>
      <c r="I3" s="57"/>
      <c r="J3" s="57"/>
      <c r="K3" s="36" t="s">
        <v>65</v>
      </c>
      <c r="L3" s="63">
        <v>3</v>
      </c>
      <c r="M3" s="63"/>
      <c r="N3" s="64"/>
      <c r="O3" s="84" t="s">
        <v>220</v>
      </c>
      <c r="P3" s="86">
        <v>44561.707037037035</v>
      </c>
      <c r="Q3" s="84" t="s">
        <v>223</v>
      </c>
      <c r="R3" s="84"/>
      <c r="S3" s="84"/>
      <c r="T3" s="84"/>
      <c r="U3" s="84"/>
      <c r="V3" s="88" t="str">
        <f>HYPERLINK("http://pbs.twimg.com/profile_images/1457304093576339462/j8aIduyS_normal.jpg")</f>
        <v>http://pbs.twimg.com/profile_images/1457304093576339462/j8aIduyS_normal.jpg</v>
      </c>
      <c r="W3" s="86">
        <v>44561.707037037035</v>
      </c>
      <c r="X3" s="90">
        <v>44561</v>
      </c>
      <c r="Y3" s="92" t="s">
        <v>225</v>
      </c>
      <c r="Z3" s="88" t="str">
        <f>HYPERLINK("https://twitter.com/#!/maskihooks/status/1476960878377455618")</f>
        <v>https://twitter.com/#!/maskihooks/status/1476960878377455618</v>
      </c>
      <c r="AA3" s="84"/>
      <c r="AB3" s="84"/>
      <c r="AC3" s="92" t="s">
        <v>227</v>
      </c>
      <c r="AD3" s="92" t="s">
        <v>228</v>
      </c>
      <c r="AE3" s="84" t="b">
        <v>0</v>
      </c>
      <c r="AF3" s="84">
        <v>1</v>
      </c>
      <c r="AG3" s="92" t="s">
        <v>229</v>
      </c>
      <c r="AH3" s="84" t="b">
        <v>0</v>
      </c>
      <c r="AI3" s="84" t="s">
        <v>231</v>
      </c>
      <c r="AJ3" s="84"/>
      <c r="AK3" s="92" t="s">
        <v>232</v>
      </c>
      <c r="AL3" s="84" t="b">
        <v>0</v>
      </c>
      <c r="AM3" s="84">
        <v>0</v>
      </c>
      <c r="AN3" s="92" t="s">
        <v>232</v>
      </c>
      <c r="AO3" s="92" t="s">
        <v>234</v>
      </c>
      <c r="AP3" s="84" t="b">
        <v>0</v>
      </c>
      <c r="AQ3" s="92" t="s">
        <v>228</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220</v>
      </c>
      <c r="P4" s="87">
        <v>44561.808483796296</v>
      </c>
      <c r="Q4" s="85" t="s">
        <v>222</v>
      </c>
      <c r="R4" s="85"/>
      <c r="S4" s="85"/>
      <c r="T4" s="85"/>
      <c r="U4" s="85"/>
      <c r="V4" s="89" t="str">
        <f>HYPERLINK("http://pbs.twimg.com/profile_images/1467611749968924678/0J3_WEFW_normal.jpg")</f>
        <v>http://pbs.twimg.com/profile_images/1467611749968924678/0J3_WEFW_normal.jpg</v>
      </c>
      <c r="W4" s="87">
        <v>44561.808483796296</v>
      </c>
      <c r="X4" s="91">
        <v>44561</v>
      </c>
      <c r="Y4" s="93" t="s">
        <v>224</v>
      </c>
      <c r="Z4" s="89" t="str">
        <f>HYPERLINK("https://twitter.com/#!/oiizys3/status/1476997642282491905")</f>
        <v>https://twitter.com/#!/oiizys3/status/1476997642282491905</v>
      </c>
      <c r="AA4" s="85"/>
      <c r="AB4" s="85"/>
      <c r="AC4" s="93" t="s">
        <v>226</v>
      </c>
      <c r="AD4" s="93" t="s">
        <v>227</v>
      </c>
      <c r="AE4" s="85" t="b">
        <v>0</v>
      </c>
      <c r="AF4" s="85">
        <v>1</v>
      </c>
      <c r="AG4" s="93" t="s">
        <v>229</v>
      </c>
      <c r="AH4" s="85" t="b">
        <v>0</v>
      </c>
      <c r="AI4" s="85" t="s">
        <v>230</v>
      </c>
      <c r="AJ4" s="85"/>
      <c r="AK4" s="93" t="s">
        <v>232</v>
      </c>
      <c r="AL4" s="85" t="b">
        <v>0</v>
      </c>
      <c r="AM4" s="85">
        <v>0</v>
      </c>
      <c r="AN4" s="93" t="s">
        <v>232</v>
      </c>
      <c r="AO4" s="93" t="s">
        <v>233</v>
      </c>
      <c r="AP4" s="85" t="b">
        <v>0</v>
      </c>
      <c r="AQ4" s="93" t="s">
        <v>227</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217</v>
      </c>
      <c r="C5" s="54"/>
      <c r="D5" s="55"/>
      <c r="E5" s="67"/>
      <c r="F5" s="56"/>
      <c r="G5" s="54"/>
      <c r="H5" s="58"/>
      <c r="I5" s="57"/>
      <c r="J5" s="57"/>
      <c r="K5" s="36" t="s">
        <v>65</v>
      </c>
      <c r="L5" s="82">
        <v>5</v>
      </c>
      <c r="M5" s="82"/>
      <c r="N5" s="64"/>
      <c r="O5" s="85" t="s">
        <v>220</v>
      </c>
      <c r="P5" s="87">
        <v>44561.707037037035</v>
      </c>
      <c r="Q5" s="85" t="s">
        <v>223</v>
      </c>
      <c r="R5" s="85"/>
      <c r="S5" s="85"/>
      <c r="T5" s="85"/>
      <c r="U5" s="85"/>
      <c r="V5" s="89" t="str">
        <f>HYPERLINK("http://pbs.twimg.com/profile_images/1457304093576339462/j8aIduyS_normal.jpg")</f>
        <v>http://pbs.twimg.com/profile_images/1457304093576339462/j8aIduyS_normal.jpg</v>
      </c>
      <c r="W5" s="87">
        <v>44561.707037037035</v>
      </c>
      <c r="X5" s="91">
        <v>44561</v>
      </c>
      <c r="Y5" s="93" t="s">
        <v>225</v>
      </c>
      <c r="Z5" s="89" t="str">
        <f>HYPERLINK("https://twitter.com/#!/maskihooks/status/1476960878377455618")</f>
        <v>https://twitter.com/#!/maskihooks/status/1476960878377455618</v>
      </c>
      <c r="AA5" s="85"/>
      <c r="AB5" s="85"/>
      <c r="AC5" s="93" t="s">
        <v>227</v>
      </c>
      <c r="AD5" s="93" t="s">
        <v>228</v>
      </c>
      <c r="AE5" s="85" t="b">
        <v>0</v>
      </c>
      <c r="AF5" s="85">
        <v>1</v>
      </c>
      <c r="AG5" s="93" t="s">
        <v>229</v>
      </c>
      <c r="AH5" s="85" t="b">
        <v>0</v>
      </c>
      <c r="AI5" s="85" t="s">
        <v>231</v>
      </c>
      <c r="AJ5" s="85"/>
      <c r="AK5" s="93" t="s">
        <v>232</v>
      </c>
      <c r="AL5" s="85" t="b">
        <v>0</v>
      </c>
      <c r="AM5" s="85">
        <v>0</v>
      </c>
      <c r="AN5" s="93" t="s">
        <v>232</v>
      </c>
      <c r="AO5" s="93" t="s">
        <v>234</v>
      </c>
      <c r="AP5" s="85" t="b">
        <v>0</v>
      </c>
      <c r="AQ5" s="93" t="s">
        <v>228</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214</v>
      </c>
      <c r="B6" s="83" t="s">
        <v>217</v>
      </c>
      <c r="C6" s="54"/>
      <c r="D6" s="55"/>
      <c r="E6" s="67"/>
      <c r="F6" s="56"/>
      <c r="G6" s="54"/>
      <c r="H6" s="58"/>
      <c r="I6" s="57"/>
      <c r="J6" s="57"/>
      <c r="K6" s="36" t="s">
        <v>65</v>
      </c>
      <c r="L6" s="82">
        <v>6</v>
      </c>
      <c r="M6" s="82"/>
      <c r="N6" s="64"/>
      <c r="O6" s="85" t="s">
        <v>220</v>
      </c>
      <c r="P6" s="87">
        <v>44561.808483796296</v>
      </c>
      <c r="Q6" s="85" t="s">
        <v>222</v>
      </c>
      <c r="R6" s="85"/>
      <c r="S6" s="85"/>
      <c r="T6" s="85"/>
      <c r="U6" s="85"/>
      <c r="V6" s="89" t="str">
        <f>HYPERLINK("http://pbs.twimg.com/profile_images/1467611749968924678/0J3_WEFW_normal.jpg")</f>
        <v>http://pbs.twimg.com/profile_images/1467611749968924678/0J3_WEFW_normal.jpg</v>
      </c>
      <c r="W6" s="87">
        <v>44561.808483796296</v>
      </c>
      <c r="X6" s="91">
        <v>44561</v>
      </c>
      <c r="Y6" s="93" t="s">
        <v>224</v>
      </c>
      <c r="Z6" s="89" t="str">
        <f>HYPERLINK("https://twitter.com/#!/oiizys3/status/1476997642282491905")</f>
        <v>https://twitter.com/#!/oiizys3/status/1476997642282491905</v>
      </c>
      <c r="AA6" s="85"/>
      <c r="AB6" s="85"/>
      <c r="AC6" s="93" t="s">
        <v>226</v>
      </c>
      <c r="AD6" s="93" t="s">
        <v>227</v>
      </c>
      <c r="AE6" s="85" t="b">
        <v>0</v>
      </c>
      <c r="AF6" s="85">
        <v>1</v>
      </c>
      <c r="AG6" s="93" t="s">
        <v>229</v>
      </c>
      <c r="AH6" s="85" t="b">
        <v>0</v>
      </c>
      <c r="AI6" s="85" t="s">
        <v>230</v>
      </c>
      <c r="AJ6" s="85"/>
      <c r="AK6" s="93" t="s">
        <v>232</v>
      </c>
      <c r="AL6" s="85" t="b">
        <v>0</v>
      </c>
      <c r="AM6" s="85">
        <v>0</v>
      </c>
      <c r="AN6" s="93" t="s">
        <v>232</v>
      </c>
      <c r="AO6" s="93" t="s">
        <v>233</v>
      </c>
      <c r="AP6" s="85" t="b">
        <v>0</v>
      </c>
      <c r="AQ6" s="93" t="s">
        <v>227</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215</v>
      </c>
      <c r="B7" s="83" t="s">
        <v>218</v>
      </c>
      <c r="C7" s="54"/>
      <c r="D7" s="55"/>
      <c r="E7" s="67"/>
      <c r="F7" s="56"/>
      <c r="G7" s="54"/>
      <c r="H7" s="58"/>
      <c r="I7" s="57"/>
      <c r="J7" s="57"/>
      <c r="K7" s="36" t="s">
        <v>65</v>
      </c>
      <c r="L7" s="82">
        <v>7</v>
      </c>
      <c r="M7" s="82"/>
      <c r="N7" s="64"/>
      <c r="O7" s="85" t="s">
        <v>220</v>
      </c>
      <c r="P7" s="87">
        <v>44561.707037037035</v>
      </c>
      <c r="Q7" s="85" t="s">
        <v>223</v>
      </c>
      <c r="R7" s="85"/>
      <c r="S7" s="85"/>
      <c r="T7" s="85"/>
      <c r="U7" s="85"/>
      <c r="V7" s="89" t="str">
        <f>HYPERLINK("http://pbs.twimg.com/profile_images/1457304093576339462/j8aIduyS_normal.jpg")</f>
        <v>http://pbs.twimg.com/profile_images/1457304093576339462/j8aIduyS_normal.jpg</v>
      </c>
      <c r="W7" s="87">
        <v>44561.707037037035</v>
      </c>
      <c r="X7" s="91">
        <v>44561</v>
      </c>
      <c r="Y7" s="93" t="s">
        <v>225</v>
      </c>
      <c r="Z7" s="89" t="str">
        <f>HYPERLINK("https://twitter.com/#!/maskihooks/status/1476960878377455618")</f>
        <v>https://twitter.com/#!/maskihooks/status/1476960878377455618</v>
      </c>
      <c r="AA7" s="85"/>
      <c r="AB7" s="85"/>
      <c r="AC7" s="93" t="s">
        <v>227</v>
      </c>
      <c r="AD7" s="93" t="s">
        <v>228</v>
      </c>
      <c r="AE7" s="85" t="b">
        <v>0</v>
      </c>
      <c r="AF7" s="85">
        <v>1</v>
      </c>
      <c r="AG7" s="93" t="s">
        <v>229</v>
      </c>
      <c r="AH7" s="85" t="b">
        <v>0</v>
      </c>
      <c r="AI7" s="85" t="s">
        <v>231</v>
      </c>
      <c r="AJ7" s="85"/>
      <c r="AK7" s="93" t="s">
        <v>232</v>
      </c>
      <c r="AL7" s="85" t="b">
        <v>0</v>
      </c>
      <c r="AM7" s="85">
        <v>0</v>
      </c>
      <c r="AN7" s="93" t="s">
        <v>232</v>
      </c>
      <c r="AO7" s="93" t="s">
        <v>234</v>
      </c>
      <c r="AP7" s="85" t="b">
        <v>0</v>
      </c>
      <c r="AQ7" s="93" t="s">
        <v>228</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218</v>
      </c>
      <c r="C8" s="54"/>
      <c r="D8" s="55"/>
      <c r="E8" s="67"/>
      <c r="F8" s="56"/>
      <c r="G8" s="54"/>
      <c r="H8" s="58"/>
      <c r="I8" s="57"/>
      <c r="J8" s="57"/>
      <c r="K8" s="36" t="s">
        <v>65</v>
      </c>
      <c r="L8" s="82">
        <v>8</v>
      </c>
      <c r="M8" s="82"/>
      <c r="N8" s="64"/>
      <c r="O8" s="85" t="s">
        <v>220</v>
      </c>
      <c r="P8" s="87">
        <v>44561.808483796296</v>
      </c>
      <c r="Q8" s="85" t="s">
        <v>222</v>
      </c>
      <c r="R8" s="85"/>
      <c r="S8" s="85"/>
      <c r="T8" s="85"/>
      <c r="U8" s="85"/>
      <c r="V8" s="89" t="str">
        <f>HYPERLINK("http://pbs.twimg.com/profile_images/1467611749968924678/0J3_WEFW_normal.jpg")</f>
        <v>http://pbs.twimg.com/profile_images/1467611749968924678/0J3_WEFW_normal.jpg</v>
      </c>
      <c r="W8" s="87">
        <v>44561.808483796296</v>
      </c>
      <c r="X8" s="91">
        <v>44561</v>
      </c>
      <c r="Y8" s="93" t="s">
        <v>224</v>
      </c>
      <c r="Z8" s="89" t="str">
        <f>HYPERLINK("https://twitter.com/#!/oiizys3/status/1476997642282491905")</f>
        <v>https://twitter.com/#!/oiizys3/status/1476997642282491905</v>
      </c>
      <c r="AA8" s="85"/>
      <c r="AB8" s="85"/>
      <c r="AC8" s="93" t="s">
        <v>226</v>
      </c>
      <c r="AD8" s="93" t="s">
        <v>227</v>
      </c>
      <c r="AE8" s="85" t="b">
        <v>0</v>
      </c>
      <c r="AF8" s="85">
        <v>1</v>
      </c>
      <c r="AG8" s="93" t="s">
        <v>229</v>
      </c>
      <c r="AH8" s="85" t="b">
        <v>0</v>
      </c>
      <c r="AI8" s="85" t="s">
        <v>230</v>
      </c>
      <c r="AJ8" s="85"/>
      <c r="AK8" s="93" t="s">
        <v>232</v>
      </c>
      <c r="AL8" s="85" t="b">
        <v>0</v>
      </c>
      <c r="AM8" s="85">
        <v>0</v>
      </c>
      <c r="AN8" s="93" t="s">
        <v>232</v>
      </c>
      <c r="AO8" s="93" t="s">
        <v>233</v>
      </c>
      <c r="AP8" s="85" t="b">
        <v>0</v>
      </c>
      <c r="AQ8" s="93" t="s">
        <v>227</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9" spans="1:57" ht="15">
      <c r="A9" s="83" t="s">
        <v>215</v>
      </c>
      <c r="B9" s="83" t="s">
        <v>219</v>
      </c>
      <c r="C9" s="54"/>
      <c r="D9" s="55"/>
      <c r="E9" s="67"/>
      <c r="F9" s="56"/>
      <c r="G9" s="54"/>
      <c r="H9" s="58"/>
      <c r="I9" s="57"/>
      <c r="J9" s="57"/>
      <c r="K9" s="36" t="s">
        <v>65</v>
      </c>
      <c r="L9" s="82">
        <v>9</v>
      </c>
      <c r="M9" s="82"/>
      <c r="N9" s="64"/>
      <c r="O9" s="85" t="s">
        <v>220</v>
      </c>
      <c r="P9" s="87">
        <v>44561.707037037035</v>
      </c>
      <c r="Q9" s="85" t="s">
        <v>223</v>
      </c>
      <c r="R9" s="85"/>
      <c r="S9" s="85"/>
      <c r="T9" s="85"/>
      <c r="U9" s="85"/>
      <c r="V9" s="89" t="str">
        <f>HYPERLINK("http://pbs.twimg.com/profile_images/1457304093576339462/j8aIduyS_normal.jpg")</f>
        <v>http://pbs.twimg.com/profile_images/1457304093576339462/j8aIduyS_normal.jpg</v>
      </c>
      <c r="W9" s="87">
        <v>44561.707037037035</v>
      </c>
      <c r="X9" s="91">
        <v>44561</v>
      </c>
      <c r="Y9" s="93" t="s">
        <v>225</v>
      </c>
      <c r="Z9" s="89" t="str">
        <f>HYPERLINK("https://twitter.com/#!/maskihooks/status/1476960878377455618")</f>
        <v>https://twitter.com/#!/maskihooks/status/1476960878377455618</v>
      </c>
      <c r="AA9" s="85"/>
      <c r="AB9" s="85"/>
      <c r="AC9" s="93" t="s">
        <v>227</v>
      </c>
      <c r="AD9" s="93" t="s">
        <v>228</v>
      </c>
      <c r="AE9" s="85" t="b">
        <v>0</v>
      </c>
      <c r="AF9" s="85">
        <v>1</v>
      </c>
      <c r="AG9" s="93" t="s">
        <v>229</v>
      </c>
      <c r="AH9" s="85" t="b">
        <v>0</v>
      </c>
      <c r="AI9" s="85" t="s">
        <v>231</v>
      </c>
      <c r="AJ9" s="85"/>
      <c r="AK9" s="93" t="s">
        <v>232</v>
      </c>
      <c r="AL9" s="85" t="b">
        <v>0</v>
      </c>
      <c r="AM9" s="85">
        <v>0</v>
      </c>
      <c r="AN9" s="93" t="s">
        <v>232</v>
      </c>
      <c r="AO9" s="93" t="s">
        <v>234</v>
      </c>
      <c r="AP9" s="85" t="b">
        <v>0</v>
      </c>
      <c r="AQ9" s="93" t="s">
        <v>228</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214</v>
      </c>
      <c r="B10" s="83" t="s">
        <v>219</v>
      </c>
      <c r="C10" s="54"/>
      <c r="D10" s="55"/>
      <c r="E10" s="67"/>
      <c r="F10" s="56"/>
      <c r="G10" s="54"/>
      <c r="H10" s="58"/>
      <c r="I10" s="57"/>
      <c r="J10" s="57"/>
      <c r="K10" s="36" t="s">
        <v>65</v>
      </c>
      <c r="L10" s="82">
        <v>10</v>
      </c>
      <c r="M10" s="82"/>
      <c r="N10" s="64"/>
      <c r="O10" s="85" t="s">
        <v>220</v>
      </c>
      <c r="P10" s="87">
        <v>44561.808483796296</v>
      </c>
      <c r="Q10" s="85" t="s">
        <v>222</v>
      </c>
      <c r="R10" s="85"/>
      <c r="S10" s="85"/>
      <c r="T10" s="85"/>
      <c r="U10" s="85"/>
      <c r="V10" s="89" t="str">
        <f>HYPERLINK("http://pbs.twimg.com/profile_images/1467611749968924678/0J3_WEFW_normal.jpg")</f>
        <v>http://pbs.twimg.com/profile_images/1467611749968924678/0J3_WEFW_normal.jpg</v>
      </c>
      <c r="W10" s="87">
        <v>44561.808483796296</v>
      </c>
      <c r="X10" s="91">
        <v>44561</v>
      </c>
      <c r="Y10" s="93" t="s">
        <v>224</v>
      </c>
      <c r="Z10" s="89" t="str">
        <f>HYPERLINK("https://twitter.com/#!/oiizys3/status/1476997642282491905")</f>
        <v>https://twitter.com/#!/oiizys3/status/1476997642282491905</v>
      </c>
      <c r="AA10" s="85"/>
      <c r="AB10" s="85"/>
      <c r="AC10" s="93" t="s">
        <v>226</v>
      </c>
      <c r="AD10" s="93" t="s">
        <v>227</v>
      </c>
      <c r="AE10" s="85" t="b">
        <v>0</v>
      </c>
      <c r="AF10" s="85">
        <v>1</v>
      </c>
      <c r="AG10" s="93" t="s">
        <v>229</v>
      </c>
      <c r="AH10" s="85" t="b">
        <v>0</v>
      </c>
      <c r="AI10" s="85" t="s">
        <v>230</v>
      </c>
      <c r="AJ10" s="85"/>
      <c r="AK10" s="93" t="s">
        <v>232</v>
      </c>
      <c r="AL10" s="85" t="b">
        <v>0</v>
      </c>
      <c r="AM10" s="85">
        <v>0</v>
      </c>
      <c r="AN10" s="93" t="s">
        <v>232</v>
      </c>
      <c r="AO10" s="93" t="s">
        <v>233</v>
      </c>
      <c r="AP10" s="85" t="b">
        <v>0</v>
      </c>
      <c r="AQ10" s="93" t="s">
        <v>227</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215</v>
      </c>
      <c r="B11" s="83" t="s">
        <v>214</v>
      </c>
      <c r="C11" s="54"/>
      <c r="D11" s="55"/>
      <c r="E11" s="67"/>
      <c r="F11" s="56"/>
      <c r="G11" s="54"/>
      <c r="H11" s="58"/>
      <c r="I11" s="57"/>
      <c r="J11" s="57"/>
      <c r="K11" s="36" t="s">
        <v>66</v>
      </c>
      <c r="L11" s="82">
        <v>11</v>
      </c>
      <c r="M11" s="82"/>
      <c r="N11" s="64"/>
      <c r="O11" s="85" t="s">
        <v>220</v>
      </c>
      <c r="P11" s="87">
        <v>44561.707037037035</v>
      </c>
      <c r="Q11" s="85" t="s">
        <v>223</v>
      </c>
      <c r="R11" s="85"/>
      <c r="S11" s="85"/>
      <c r="T11" s="85"/>
      <c r="U11" s="85"/>
      <c r="V11" s="89" t="str">
        <f>HYPERLINK("http://pbs.twimg.com/profile_images/1457304093576339462/j8aIduyS_normal.jpg")</f>
        <v>http://pbs.twimg.com/profile_images/1457304093576339462/j8aIduyS_normal.jpg</v>
      </c>
      <c r="W11" s="87">
        <v>44561.707037037035</v>
      </c>
      <c r="X11" s="91">
        <v>44561</v>
      </c>
      <c r="Y11" s="93" t="s">
        <v>225</v>
      </c>
      <c r="Z11" s="89" t="str">
        <f>HYPERLINK("https://twitter.com/#!/maskihooks/status/1476960878377455618")</f>
        <v>https://twitter.com/#!/maskihooks/status/1476960878377455618</v>
      </c>
      <c r="AA11" s="85"/>
      <c r="AB11" s="85"/>
      <c r="AC11" s="93" t="s">
        <v>227</v>
      </c>
      <c r="AD11" s="93" t="s">
        <v>228</v>
      </c>
      <c r="AE11" s="85" t="b">
        <v>0</v>
      </c>
      <c r="AF11" s="85">
        <v>1</v>
      </c>
      <c r="AG11" s="93" t="s">
        <v>229</v>
      </c>
      <c r="AH11" s="85" t="b">
        <v>0</v>
      </c>
      <c r="AI11" s="85" t="s">
        <v>231</v>
      </c>
      <c r="AJ11" s="85"/>
      <c r="AK11" s="93" t="s">
        <v>232</v>
      </c>
      <c r="AL11" s="85" t="b">
        <v>0</v>
      </c>
      <c r="AM11" s="85">
        <v>0</v>
      </c>
      <c r="AN11" s="93" t="s">
        <v>232</v>
      </c>
      <c r="AO11" s="93" t="s">
        <v>234</v>
      </c>
      <c r="AP11" s="85" t="b">
        <v>0</v>
      </c>
      <c r="AQ11" s="93" t="s">
        <v>228</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214</v>
      </c>
      <c r="B12" s="83" t="s">
        <v>215</v>
      </c>
      <c r="C12" s="54"/>
      <c r="D12" s="55"/>
      <c r="E12" s="67"/>
      <c r="F12" s="56"/>
      <c r="G12" s="54"/>
      <c r="H12" s="58"/>
      <c r="I12" s="57"/>
      <c r="J12" s="57"/>
      <c r="K12" s="36" t="s">
        <v>66</v>
      </c>
      <c r="L12" s="82">
        <v>12</v>
      </c>
      <c r="M12" s="82"/>
      <c r="N12" s="64"/>
      <c r="O12" s="85" t="s">
        <v>221</v>
      </c>
      <c r="P12" s="87">
        <v>44561.808483796296</v>
      </c>
      <c r="Q12" s="85" t="s">
        <v>222</v>
      </c>
      <c r="R12" s="85"/>
      <c r="S12" s="85"/>
      <c r="T12" s="85"/>
      <c r="U12" s="85"/>
      <c r="V12" s="89" t="str">
        <f>HYPERLINK("http://pbs.twimg.com/profile_images/1467611749968924678/0J3_WEFW_normal.jpg")</f>
        <v>http://pbs.twimg.com/profile_images/1467611749968924678/0J3_WEFW_normal.jpg</v>
      </c>
      <c r="W12" s="87">
        <v>44561.808483796296</v>
      </c>
      <c r="X12" s="91">
        <v>44561</v>
      </c>
      <c r="Y12" s="93" t="s">
        <v>224</v>
      </c>
      <c r="Z12" s="89" t="str">
        <f>HYPERLINK("https://twitter.com/#!/oiizys3/status/1476997642282491905")</f>
        <v>https://twitter.com/#!/oiizys3/status/1476997642282491905</v>
      </c>
      <c r="AA12" s="85"/>
      <c r="AB12" s="85"/>
      <c r="AC12" s="93" t="s">
        <v>226</v>
      </c>
      <c r="AD12" s="93" t="s">
        <v>227</v>
      </c>
      <c r="AE12" s="85" t="b">
        <v>0</v>
      </c>
      <c r="AF12" s="85">
        <v>1</v>
      </c>
      <c r="AG12" s="93" t="s">
        <v>229</v>
      </c>
      <c r="AH12" s="85" t="b">
        <v>0</v>
      </c>
      <c r="AI12" s="85" t="s">
        <v>230</v>
      </c>
      <c r="AJ12" s="85"/>
      <c r="AK12" s="93" t="s">
        <v>232</v>
      </c>
      <c r="AL12" s="85" t="b">
        <v>0</v>
      </c>
      <c r="AM12" s="85">
        <v>0</v>
      </c>
      <c r="AN12" s="93" t="s">
        <v>232</v>
      </c>
      <c r="AO12" s="93" t="s">
        <v>233</v>
      </c>
      <c r="AP12" s="85" t="b">
        <v>0</v>
      </c>
      <c r="AQ12" s="93" t="s">
        <v>227</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287</v>
      </c>
      <c r="K7" s="13" t="s">
        <v>288</v>
      </c>
    </row>
    <row r="8" spans="1:11" ht="409.5">
      <c r="A8"/>
      <c r="B8">
        <v>2</v>
      </c>
      <c r="C8">
        <v>2</v>
      </c>
      <c r="D8" t="s">
        <v>61</v>
      </c>
      <c r="E8" t="s">
        <v>61</v>
      </c>
      <c r="H8" t="s">
        <v>73</v>
      </c>
      <c r="J8" t="s">
        <v>289</v>
      </c>
      <c r="K8" s="13" t="s">
        <v>290</v>
      </c>
    </row>
    <row r="9" spans="1:11" ht="409.5">
      <c r="A9"/>
      <c r="B9">
        <v>3</v>
      </c>
      <c r="C9">
        <v>4</v>
      </c>
      <c r="D9" t="s">
        <v>62</v>
      </c>
      <c r="E9" t="s">
        <v>62</v>
      </c>
      <c r="H9" t="s">
        <v>74</v>
      </c>
      <c r="J9" t="s">
        <v>291</v>
      </c>
      <c r="K9" s="13" t="s">
        <v>292</v>
      </c>
    </row>
    <row r="10" spans="1:11" ht="409.5">
      <c r="A10"/>
      <c r="B10">
        <v>4</v>
      </c>
      <c r="D10" t="s">
        <v>63</v>
      </c>
      <c r="E10" t="s">
        <v>63</v>
      </c>
      <c r="H10" t="s">
        <v>75</v>
      </c>
      <c r="J10" t="s">
        <v>293</v>
      </c>
      <c r="K10" s="13" t="s">
        <v>294</v>
      </c>
    </row>
    <row r="11" spans="1:11" ht="15">
      <c r="A11"/>
      <c r="B11">
        <v>5</v>
      </c>
      <c r="D11" t="s">
        <v>46</v>
      </c>
      <c r="E11">
        <v>1</v>
      </c>
      <c r="H11" t="s">
        <v>76</v>
      </c>
      <c r="J11" t="s">
        <v>295</v>
      </c>
      <c r="K11" t="s">
        <v>296</v>
      </c>
    </row>
    <row r="12" spans="1:11" ht="15">
      <c r="A12"/>
      <c r="B12"/>
      <c r="D12" t="s">
        <v>64</v>
      </c>
      <c r="E12">
        <v>2</v>
      </c>
      <c r="H12">
        <v>0</v>
      </c>
      <c r="J12" t="s">
        <v>297</v>
      </c>
      <c r="K12" t="s">
        <v>298</v>
      </c>
    </row>
    <row r="13" spans="1:11" ht="15">
      <c r="A13"/>
      <c r="B13"/>
      <c r="D13">
        <v>1</v>
      </c>
      <c r="E13">
        <v>3</v>
      </c>
      <c r="H13">
        <v>1</v>
      </c>
      <c r="J13" t="s">
        <v>299</v>
      </c>
      <c r="K13" t="s">
        <v>300</v>
      </c>
    </row>
    <row r="14" spans="4:11" ht="15">
      <c r="D14">
        <v>2</v>
      </c>
      <c r="E14">
        <v>4</v>
      </c>
      <c r="H14">
        <v>2</v>
      </c>
      <c r="J14" t="s">
        <v>301</v>
      </c>
      <c r="K14" t="s">
        <v>302</v>
      </c>
    </row>
    <row r="15" spans="4:11" ht="15">
      <c r="D15">
        <v>3</v>
      </c>
      <c r="E15">
        <v>5</v>
      </c>
      <c r="H15">
        <v>3</v>
      </c>
      <c r="J15" t="s">
        <v>303</v>
      </c>
      <c r="K15" t="s">
        <v>304</v>
      </c>
    </row>
    <row r="16" spans="4:11" ht="15">
      <c r="D16">
        <v>4</v>
      </c>
      <c r="E16">
        <v>6</v>
      </c>
      <c r="H16">
        <v>4</v>
      </c>
      <c r="J16" t="s">
        <v>305</v>
      </c>
      <c r="K16" t="s">
        <v>306</v>
      </c>
    </row>
    <row r="17" spans="4:11" ht="15">
      <c r="D17">
        <v>5</v>
      </c>
      <c r="E17">
        <v>7</v>
      </c>
      <c r="H17">
        <v>5</v>
      </c>
      <c r="J17" t="s">
        <v>307</v>
      </c>
      <c r="K17" t="s">
        <v>308</v>
      </c>
    </row>
    <row r="18" spans="4:11" ht="15">
      <c r="D18">
        <v>6</v>
      </c>
      <c r="E18">
        <v>8</v>
      </c>
      <c r="H18">
        <v>6</v>
      </c>
      <c r="J18" t="s">
        <v>309</v>
      </c>
      <c r="K18" t="s">
        <v>310</v>
      </c>
    </row>
    <row r="19" spans="4:11" ht="15">
      <c r="D19">
        <v>7</v>
      </c>
      <c r="E19">
        <v>9</v>
      </c>
      <c r="H19">
        <v>7</v>
      </c>
      <c r="J19" t="s">
        <v>311</v>
      </c>
      <c r="K19" t="s">
        <v>312</v>
      </c>
    </row>
    <row r="20" spans="4:11" ht="15">
      <c r="D20">
        <v>8</v>
      </c>
      <c r="H20">
        <v>8</v>
      </c>
      <c r="J20" t="s">
        <v>313</v>
      </c>
      <c r="K20" t="s">
        <v>314</v>
      </c>
    </row>
    <row r="21" spans="4:11" ht="409.5">
      <c r="D21">
        <v>9</v>
      </c>
      <c r="H21">
        <v>9</v>
      </c>
      <c r="J21" t="s">
        <v>315</v>
      </c>
      <c r="K21" s="13" t="s">
        <v>316</v>
      </c>
    </row>
    <row r="22" spans="4:11" ht="409.5">
      <c r="D22">
        <v>10</v>
      </c>
      <c r="J22" t="s">
        <v>317</v>
      </c>
      <c r="K22" s="13" t="s">
        <v>318</v>
      </c>
    </row>
    <row r="23" spans="4:11" ht="409.5">
      <c r="D23">
        <v>11</v>
      </c>
      <c r="J23" t="s">
        <v>319</v>
      </c>
      <c r="K23" s="13" t="s">
        <v>336</v>
      </c>
    </row>
    <row r="24" spans="10:11" ht="409.5">
      <c r="J24" t="s">
        <v>320</v>
      </c>
      <c r="K24" s="13" t="s">
        <v>335</v>
      </c>
    </row>
    <row r="25" spans="10:11" ht="15">
      <c r="J25" t="s">
        <v>321</v>
      </c>
      <c r="K25" t="b">
        <v>0</v>
      </c>
    </row>
    <row r="26" spans="10:11" ht="15">
      <c r="J26" t="s">
        <v>333</v>
      </c>
      <c r="K26" t="s">
        <v>334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0" t="s">
        <v>330</v>
      </c>
      <c r="B25" t="s">
        <v>329</v>
      </c>
    </row>
    <row r="26" spans="1:2" ht="15">
      <c r="A26" s="121">
        <v>44561.707037037035</v>
      </c>
      <c r="B26" s="3">
        <v>5</v>
      </c>
    </row>
    <row r="27" spans="1:2" ht="15">
      <c r="A27" s="121">
        <v>44561.808483796296</v>
      </c>
      <c r="B27" s="3">
        <v>5</v>
      </c>
    </row>
    <row r="28" spans="1:2" ht="15">
      <c r="A28" s="121" t="s">
        <v>331</v>
      </c>
      <c r="B28"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2022-01-09T00:38:52Z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