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codeName="ThisWorkbook" defaultThemeVersion="124226"/>
  <bookViews>
    <workbookView xWindow="65416" yWindow="65416" windowWidth="19440" windowHeight="1500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Export Option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<sst xmlns="http://schemas.openxmlformats.org/spreadsheetml/2006/main" count="4146" uniqueCount="1697">
  <si>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</si>
  <si>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</si>
  <si>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</si>
  <si>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</si>
  <si>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</si>
  <si>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</si>
  <si>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</si>
  <si>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</si>
  <si>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</si>
  <si>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</si>
  <si>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</si>
  <si>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</si>
  <si>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</si>
  <si>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</si>
  <si>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</si>
  <si>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</si>
  <si>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</si>
  <si>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</si>
  <si>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</si>
  <si>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</si>
  <si>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</si>
  <si>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</si>
  <si>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</si>
  <si>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</si>
  <si>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</si>
  <si>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</si>
  <si>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</si>
  <si>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</si>
  <si>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</si>
  <si>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</si>
  <si>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</si>
  <si>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</si>
  <si>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</si>
  <si>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</si>
  <si>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</si>
  <si>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</si>
  <si>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</si>
  <si>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</si>
  <si>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</si>
  <si>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</si>
  <si>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</si>
  <si>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</si>
  <si>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</si>
  <si>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</si>
  <si>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</si>
  <si>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</si>
  <si>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</si>
  <si>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</si>
  <si>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</si>
  <si>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</si>
  <si>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</si>
  <si>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</si>
  <si>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</si>
  <si>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</si>
  <si>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</si>
  <si>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</si>
  <si>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</si>
  <si>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</si>
  <si>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</si>
  <si>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</si>
  <si>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</si>
  <si>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</si>
  <si>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</si>
  <si>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</si>
  <si>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</si>
  <si>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</si>
  <si>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</si>
  <si>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</si>
  <si>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</si>
  <si>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</si>
  <si>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</si>
  <si>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</si>
  <si>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</si>
  <si>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</si>
  <si>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</si>
  <si>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</si>
  <si>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</si>
  <si>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</si>
  <si>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</si>
  <si>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</si>
  <si>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</si>
  <si>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</si>
  <si>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</si>
  <si>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</si>
  <si>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</si>
  <si>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</si>
  <si>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</si>
  <si>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</si>
  <si>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</si>
  <si>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</si>
  <si>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</si>
  <si>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</si>
  <si>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</si>
  <si>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</si>
  <si>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</si>
  <si>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</si>
  <si>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</si>
  <si>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</si>
  <si>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</si>
  <si>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</si>
  <si>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</si>
  <si>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</si>
  <si>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</si>
  <si>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</si>
  <si>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</si>
  <si>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</si>
  <si>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</si>
  <si>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</si>
  <si>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</si>
  <si>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</si>
  <si>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</si>
  <si>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</si>
  <si>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</si>
  <si>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</si>
  <si>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</si>
  <si>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</si>
  <si>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</si>
  <si>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</si>
  <si>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</si>
  <si>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</si>
  <si>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</si>
  <si>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</si>
  <si>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</si>
  <si>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</si>
  <si>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</si>
  <si>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</si>
  <si>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</si>
  <si>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</si>
  <si>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</si>
  <si>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</si>
  <si>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</si>
  <si>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</si>
  <si>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</si>
  <si>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</si>
  <si>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</si>
  <si>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</si>
  <si>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</si>
  <si>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</si>
  <si>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</si>
  <si>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</si>
  <si>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</si>
  <si>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</si>
  <si>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</si>
  <si>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</si>
  <si>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</si>
  <si>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</si>
  <si>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</si>
  <si>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</si>
  <si>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</si>
  <si>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</si>
  <si>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</si>
  <si>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</si>
  <si>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</si>
  <si>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</si>
  <si>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</si>
  <si>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</si>
  <si>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</si>
  <si>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</si>
  <si>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</si>
  <si>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</si>
  <si>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</si>
  <si>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</si>
  <si>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</si>
  <si>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</si>
  <si>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</si>
  <si>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</si>
  <si>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</si>
  <si>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</si>
  <si>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</si>
  <si>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</si>
  <si>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</si>
  <si>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</si>
  <si>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</si>
  <si>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</si>
  <si>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</si>
  <si>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</si>
  <si>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</si>
  <si>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ID-LGBTQ</t>
  </si>
  <si>
    <t>Universal Time Stamp</t>
  </si>
  <si>
    <t>User Mentions</t>
  </si>
  <si>
    <t>chemical_kim</t>
  </si>
  <si>
    <t>MicrobioSoc</t>
  </si>
  <si>
    <t>PRISMexeter</t>
  </si>
  <si>
    <t>CellCellPress</t>
  </si>
  <si>
    <t>MaringerLab</t>
  </si>
  <si>
    <t>ScienceCareers</t>
  </si>
  <si>
    <t>k_langin</t>
  </si>
  <si>
    <t>amandaahyman</t>
  </si>
  <si>
    <t>NCAR_CISL</t>
  </si>
  <si>
    <t>TyLKelly</t>
  </si>
  <si>
    <t>KylePoetry</t>
  </si>
  <si>
    <t>flaterikk</t>
  </si>
  <si>
    <t>yaspetitpoulet</t>
  </si>
  <si>
    <t>MFQCPod</t>
  </si>
  <si>
    <t>IEEEPhotonics</t>
  </si>
  <si>
    <t>aspcorthals</t>
  </si>
  <si>
    <t>Sci_QUEERies</t>
  </si>
  <si>
    <t>RouseJoey</t>
  </si>
  <si>
    <t>EngagementDom</t>
  </si>
  <si>
    <t>PrincetonChem</t>
  </si>
  <si>
    <t>palaeoiris</t>
  </si>
  <si>
    <t>cenmag</t>
  </si>
  <si>
    <t>mcnamadd</t>
  </si>
  <si>
    <t>mishafredmeyer</t>
  </si>
  <si>
    <t>CorthalsLab</t>
  </si>
  <si>
    <t>USGSCoastChange</t>
  </si>
  <si>
    <t>TheSTEMvillage</t>
  </si>
  <si>
    <t>ohambiguity</t>
  </si>
  <si>
    <t>BiniClaringbold</t>
  </si>
  <si>
    <t>LGBTSTEM</t>
  </si>
  <si>
    <t>LGBTTech</t>
  </si>
  <si>
    <t>ASABpod</t>
  </si>
  <si>
    <t>VolcanoRobby</t>
  </si>
  <si>
    <t>jobRxiv</t>
  </si>
  <si>
    <t>JaredWYoung</t>
  </si>
  <si>
    <t>TheLabAndField</t>
  </si>
  <si>
    <t>wordsbyhadley</t>
  </si>
  <si>
    <t>EndoKweer</t>
  </si>
  <si>
    <t>HilaryRoseD</t>
  </si>
  <si>
    <t>IBIS_journal</t>
  </si>
  <si>
    <t>GwenAntell</t>
  </si>
  <si>
    <t>CarmenAzevedo7</t>
  </si>
  <si>
    <t>freyagarry</t>
  </si>
  <si>
    <t>AstroRickman</t>
  </si>
  <si>
    <t>NiamhTalking90</t>
  </si>
  <si>
    <t>notsoscify</t>
  </si>
  <si>
    <t>DarioBalacco</t>
  </si>
  <si>
    <t>TraduQuimiQueer</t>
  </si>
  <si>
    <t>QueersInScience</t>
  </si>
  <si>
    <t>DragScience</t>
  </si>
  <si>
    <t>lgbtqstemberlin</t>
  </si>
  <si>
    <t>theoreticalwzrd</t>
  </si>
  <si>
    <t>PhD_Balance</t>
  </si>
  <si>
    <t>ImperialBrains</t>
  </si>
  <si>
    <t>biobabb</t>
  </si>
  <si>
    <t>ThatAnnaMarie</t>
  </si>
  <si>
    <t>queenparrotfish</t>
  </si>
  <si>
    <t>LucyRForrest</t>
  </si>
  <si>
    <t>OUTinSTEM</t>
  </si>
  <si>
    <t>BioDiverseFest</t>
  </si>
  <si>
    <t>DearGradStudent</t>
  </si>
  <si>
    <t>ZoologyUBC</t>
  </si>
  <si>
    <t>eCesmad</t>
  </si>
  <si>
    <t>fuzzyatelin</t>
  </si>
  <si>
    <t>IOM3_Pride</t>
  </si>
  <si>
    <t>STEMEquals</t>
  </si>
  <si>
    <t>GregYoudan</t>
  </si>
  <si>
    <t>UWMadisonMDTP</t>
  </si>
  <si>
    <t>QueerSciencePH</t>
  </si>
  <si>
    <t>drbennyc</t>
  </si>
  <si>
    <t>daraghmcdermott</t>
  </si>
  <si>
    <t>LgbtqLstm</t>
  </si>
  <si>
    <t>ejkottler</t>
  </si>
  <si>
    <t>QueerEngineers</t>
  </si>
  <si>
    <t>BrytheFlyGuy</t>
  </si>
  <si>
    <t>Hudson_Research</t>
  </si>
  <si>
    <t>EctopicEyeQueer</t>
  </si>
  <si>
    <t>edsonvfmar</t>
  </si>
  <si>
    <t>MPQueer</t>
  </si>
  <si>
    <t>_MacZander</t>
  </si>
  <si>
    <t>chris_cowley14</t>
  </si>
  <si>
    <t>Itumeleng_M</t>
  </si>
  <si>
    <t>ElsevierConnect</t>
  </si>
  <si>
    <t>cclongevans</t>
  </si>
  <si>
    <t>shaunoboyle</t>
  </si>
  <si>
    <t>the_solartube</t>
  </si>
  <si>
    <t>SinaiBrain</t>
  </si>
  <si>
    <t>C_Poku93</t>
  </si>
  <si>
    <t>JensJot</t>
  </si>
  <si>
    <t>fleurygs</t>
  </si>
  <si>
    <t>OUTbioBoston</t>
  </si>
  <si>
    <t>SPIEtweets</t>
  </si>
  <si>
    <t>BMatB</t>
  </si>
  <si>
    <t>JEcology</t>
  </si>
  <si>
    <t>sangerinstitute</t>
  </si>
  <si>
    <t>WomenInOptics</t>
  </si>
  <si>
    <t>ba_whittaker</t>
  </si>
  <si>
    <t>robertnulrich</t>
  </si>
  <si>
    <t>wrong_whale</t>
  </si>
  <si>
    <t>BritishEcolSoc</t>
  </si>
  <si>
    <t>mcsinton</t>
  </si>
  <si>
    <t>Fredtwee</t>
  </si>
  <si>
    <t>ArachnologyNerd</t>
  </si>
  <si>
    <t>Wendywendyhouse</t>
  </si>
  <si>
    <t>ArmyLGBT</t>
  </si>
  <si>
    <t>KarenPhysics</t>
  </si>
  <si>
    <t>CellPressNews</t>
  </si>
  <si>
    <t>theAGU</t>
  </si>
  <si>
    <t>acmedsci</t>
  </si>
  <si>
    <t>jwwhale</t>
  </si>
  <si>
    <t>BRAINCURES</t>
  </si>
  <si>
    <t>Scotternary</t>
  </si>
  <si>
    <t>Ray_L_Allen</t>
  </si>
  <si>
    <t>aeparena</t>
  </si>
  <si>
    <t>Pasiascakes</t>
  </si>
  <si>
    <t>professor_dave</t>
  </si>
  <si>
    <t>capluca_TS</t>
  </si>
  <si>
    <t>birdsbugsbones</t>
  </si>
  <si>
    <t>JaviBautista_</t>
  </si>
  <si>
    <t>ClaraMBarker</t>
  </si>
  <si>
    <t>ASBMB</t>
  </si>
  <si>
    <t>BeckEStrauss</t>
  </si>
  <si>
    <t>sisterSTEM</t>
  </si>
  <si>
    <t>bonkrzz1018</t>
  </si>
  <si>
    <t>soFISHtication</t>
  </si>
  <si>
    <t>SyisTermis</t>
  </si>
  <si>
    <t>SyisEu</t>
  </si>
  <si>
    <t>HuckstepKate</t>
  </si>
  <si>
    <t>angus_naylor</t>
  </si>
  <si>
    <t>LalehEsmaili</t>
  </si>
  <si>
    <t>ReneFrancolini</t>
  </si>
  <si>
    <t>NickYarmey</t>
  </si>
  <si>
    <t>UWMSTP</t>
  </si>
  <si>
    <t>Anituzzi</t>
  </si>
  <si>
    <t>ChemWithJacks</t>
  </si>
  <si>
    <t>PRISMAciencia</t>
  </si>
  <si>
    <t>jclandoni</t>
  </si>
  <si>
    <t>LGBTQstemCast</t>
  </si>
  <si>
    <t>ChemCharley</t>
  </si>
  <si>
    <t>MBAPhDGang</t>
  </si>
  <si>
    <t>asianflamme</t>
  </si>
  <si>
    <t>defmethodinc</t>
  </si>
  <si>
    <t>BAS_News</t>
  </si>
  <si>
    <t>TheSeabirdGroup</t>
  </si>
  <si>
    <t>Lyndo12</t>
  </si>
  <si>
    <t>AcademicEquity</t>
  </si>
  <si>
    <t>gerald_goh</t>
  </si>
  <si>
    <t>TanaDJoseph</t>
  </si>
  <si>
    <t>JAMicrobe</t>
  </si>
  <si>
    <t>do_kinder</t>
  </si>
  <si>
    <t>emmaemiliea</t>
  </si>
  <si>
    <t>MAnthony02</t>
  </si>
  <si>
    <t>ElmankabadyMo</t>
  </si>
  <si>
    <t>MUSEmentorship</t>
  </si>
  <si>
    <t>Nancy_M_K</t>
  </si>
  <si>
    <t>rejectedbanana</t>
  </si>
  <si>
    <t>noe11e__</t>
  </si>
  <si>
    <t>LGBTQPlantSci</t>
  </si>
  <si>
    <t>TauOmicronMu</t>
  </si>
  <si>
    <t>ICRSreefstudent</t>
  </si>
  <si>
    <t>MonicaGhabrial</t>
  </si>
  <si>
    <t>VickaryousLab</t>
  </si>
  <si>
    <t>DrDanielGillis</t>
  </si>
  <si>
    <t>brownell_sara</t>
  </si>
  <si>
    <t>DiverseInAI</t>
  </si>
  <si>
    <t>GraceSurman</t>
  </si>
  <si>
    <t>DiversaRevista</t>
  </si>
  <si>
    <t>SeattleBryn</t>
  </si>
  <si>
    <t>realscientists</t>
  </si>
  <si>
    <t>SwampHagWitch</t>
  </si>
  <si>
    <t>jrcunning</t>
  </si>
  <si>
    <t>UIchemSEM</t>
  </si>
  <si>
    <t>Hattieinspace</t>
  </si>
  <si>
    <t>ShroukELA</t>
  </si>
  <si>
    <t>AugustusPendle1</t>
  </si>
  <si>
    <t>astrosuri</t>
  </si>
  <si>
    <t>Keiindc</t>
  </si>
  <si>
    <t>ja_pelosi</t>
  </si>
  <si>
    <t>ChrisVDao</t>
  </si>
  <si>
    <t>jc8654</t>
  </si>
  <si>
    <t>Petersontessii</t>
  </si>
  <si>
    <t>jrr_microbio</t>
  </si>
  <si>
    <t>DrNeilKirk</t>
  </si>
  <si>
    <t>Watson1Blair</t>
  </si>
  <si>
    <t>acecetera</t>
  </si>
  <si>
    <t>InterSciFellows</t>
  </si>
  <si>
    <t>TheSocScientist</t>
  </si>
  <si>
    <t>jcucinello</t>
  </si>
  <si>
    <t>TEASHAYS</t>
  </si>
  <si>
    <t>claranellist</t>
  </si>
  <si>
    <t>csoconn</t>
  </si>
  <si>
    <t>STEMforEquality</t>
  </si>
  <si>
    <t>fluviaIe</t>
  </si>
  <si>
    <t>CRKchem</t>
  </si>
  <si>
    <t>JamieBGall</t>
  </si>
  <si>
    <t>Sarah_Cosgriff</t>
  </si>
  <si>
    <t>LGBTQ_STEMatUCL</t>
  </si>
  <si>
    <t>irv_does_chem</t>
  </si>
  <si>
    <t>RoySocChem</t>
  </si>
  <si>
    <t>PlanetPegg</t>
  </si>
  <si>
    <t>SfAMtweets</t>
  </si>
  <si>
    <t>MatthewFacciani</t>
  </si>
  <si>
    <t>SFSUDECI</t>
  </si>
  <si>
    <t>Dentategyro1</t>
  </si>
  <si>
    <t>Tuffers_c</t>
  </si>
  <si>
    <t>500QueerSci</t>
  </si>
  <si>
    <t>PridePolar</t>
  </si>
  <si>
    <t>i_jayas</t>
  </si>
  <si>
    <t>AntoniaRForster</t>
  </si>
  <si>
    <t>ThePhySoc</t>
  </si>
  <si>
    <t>500womensci</t>
  </si>
  <si>
    <t>JamesKGibb</t>
  </si>
  <si>
    <t>LGBTSTEMDay</t>
  </si>
  <si>
    <t>thecrobe</t>
  </si>
  <si>
    <t>kdgorospe</t>
  </si>
  <si>
    <t>TheReal_Dr_Dre</t>
  </si>
  <si>
    <t>sciencemuseummn</t>
  </si>
  <si>
    <t>DiverseGeos</t>
  </si>
  <si>
    <t>LisaPecher</t>
  </si>
  <si>
    <t>hayfish24</t>
  </si>
  <si>
    <t>ThenSheAppears</t>
  </si>
  <si>
    <t>OpenAcademics</t>
  </si>
  <si>
    <t>USGS</t>
  </si>
  <si>
    <t>NancySBWilliams</t>
  </si>
  <si>
    <t>PrideinSTEM</t>
  </si>
  <si>
    <t>AmFisheriesSoc</t>
  </si>
  <si>
    <t>GeeknProud42</t>
  </si>
  <si>
    <t>AcademicChatter</t>
  </si>
  <si>
    <t>TheSTEMvillage LGBTSTEM</t>
  </si>
  <si>
    <t>WearitPurple</t>
  </si>
  <si>
    <t>Jess_Gagnon marcoreggiani_</t>
  </si>
  <si>
    <t>OpticalSociety</t>
  </si>
  <si>
    <t>robMedPhysics</t>
  </si>
  <si>
    <t>EC_Feinberg</t>
  </si>
  <si>
    <t>stonewalluk</t>
  </si>
  <si>
    <t>UKRI_News</t>
  </si>
  <si>
    <t>MISS_Elasmo</t>
  </si>
  <si>
    <t>Kumari_Devyani</t>
  </si>
  <si>
    <t>maxplanckpress</t>
  </si>
  <si>
    <t>helsinkiuni</t>
  </si>
  <si>
    <t>GlobalSciShow</t>
  </si>
  <si>
    <t>UW</t>
  </si>
  <si>
    <t>ArachnologyNerd 500QueerSci</t>
  </si>
  <si>
    <t>NIH</t>
  </si>
  <si>
    <t>LatinxMarineSCI BlackinMarSci</t>
  </si>
  <si>
    <t>zoo2700 B0tSci ChasselsGuelph Alex_Smith_Ants SpiritofCavalia shoshanahjacobs UofGCBS IntUGrativeBiol SheriHincks JustineAmmendo1 TheLabAndField UofT</t>
  </si>
  <si>
    <t>neubadah PRicansInSTEM DisabledStem BlackInNeuro cientificolatin</t>
  </si>
  <si>
    <t>Illinois_Alma</t>
  </si>
  <si>
    <t>Bioinfo4women BSC_CNS</t>
  </si>
  <si>
    <t>PridePolar PolarImpact GovBAT NERCscience Arctic_Office</t>
  </si>
  <si>
    <t>FloodlampB</t>
  </si>
  <si>
    <t>pantone</t>
  </si>
  <si>
    <t>BU_Tweets</t>
  </si>
  <si>
    <t>BlackinMarSci LatinxMarineSCI</t>
  </si>
  <si>
    <t>biosarita1</t>
  </si>
  <si>
    <t>thisisinsider</t>
  </si>
  <si>
    <t>samfrowe StrideNoah</t>
  </si>
  <si>
    <t>TheSTEMvillage TheSTEMvillage</t>
  </si>
  <si>
    <t>UofT Div44APA APADivision17 Queer</t>
  </si>
  <si>
    <t>ClaraMBarker UniofOxford</t>
  </si>
  <si>
    <t>MetOffice_Sci Dr_Melissa_B BioSpecExeter alexdudgeon</t>
  </si>
  <si>
    <t>thebiomeder OntVetCollege UoG</t>
  </si>
  <si>
    <t>Sci_QUEERies Sci_QUEERies</t>
  </si>
  <si>
    <t>STEMVillage mcsinton</t>
  </si>
  <si>
    <t>500QueerSci LGBTSTEM</t>
  </si>
  <si>
    <t>QueerinAI OUTinSTEM BlackWomenInAI BlkWomenInData womeninroboticz wimlds WiDS_Worldwide WiMLworkshop BWTalkTech AfricanWIT womenintech WITWomen AnitaB_org SWEtalk</t>
  </si>
  <si>
    <t>TheSTEMvillage RouseJoey LlibreAlba</t>
  </si>
  <si>
    <t>TheSTEMvillage atomadam2</t>
  </si>
  <si>
    <t>pocsquared</t>
  </si>
  <si>
    <t>oSTEM_bham eps_unibham LES_UniBham</t>
  </si>
  <si>
    <t>1752Group Irene_dLz eddieespo DrCEChilds ScienceGrit MondragonShem Grad_Std JohnBryant1404 innostudy LoesgenLab sato51643335 ThomasM86870969 ksleeth DrDorotaSK LilyARob janfmVI NadiaToffoletto CV_Slater the_daily_panda GerrardPoppy asmita_sood KelseyPaske Erin_R_Shannon sineadring The_WLN Jess_Gagnon WeAreSpeakOut doctuir widged s9tmt jenkilks marinavanzyl JimLynchCodes SocialHousingCo Rebeccatennan10 evrkrk HousingFirstUK HousingFirstIRE Mon86352789 HelenORahilly philipnolan1 SardariClare alexander_minh sherrymarts CityLGBTQ LGBTSTEM 500QueerSci GilesPalaeoLab EngageClimate</t>
  </si>
  <si>
    <t>AugustusPendle1 LGBTQstemCast TheSTEMvillage LGBTSTEM</t>
  </si>
  <si>
    <t>Stanford</t>
  </si>
  <si>
    <t>AcademicChatter drama_science</t>
  </si>
  <si>
    <t>esa stsci</t>
  </si>
  <si>
    <t>BlackQueerTH phdgprotein86</t>
  </si>
  <si>
    <t>WritersofColor womenjournos NABJ najournalists NAHJ aaja nlgja</t>
  </si>
  <si>
    <t>BlackQueerTH i_jayas AryaKarijo dr_ohsopretty OmiSooreDryden DrPlattLab CameronLabUNC DrJMStewart</t>
  </si>
  <si>
    <t>SheddResearch LatinxMarineSCI</t>
  </si>
  <si>
    <t>Columbia</t>
  </si>
  <si>
    <t>TheSTEMvillage StemTrans</t>
  </si>
  <si>
    <t>umnmedschool</t>
  </si>
  <si>
    <t>RiceUniversity</t>
  </si>
  <si>
    <t>GenentechJobs</t>
  </si>
  <si>
    <t>CorrelationOne</t>
  </si>
  <si>
    <t>Estherd1986 LGBTSTEM PrideinSTEM AJPrincep drclaverley i_jayas tigerinstemm LGBTSTEM</t>
  </si>
  <si>
    <t>sassyscience_ RSComponents</t>
  </si>
  <si>
    <t>AugustusPendle1 LGBTQstemCast PridePolar PrideinSTEM PrideinSTEMM TheSTEMvillage</t>
  </si>
  <si>
    <t>science_broads ConfabStories</t>
  </si>
  <si>
    <t>BlackinMarSci LatinxMarineSCI BlkinGeoscience</t>
  </si>
  <si>
    <t>DrJMStewart</t>
  </si>
  <si>
    <t>CameronLabUNC</t>
  </si>
  <si>
    <t>DrPlattLab BlackQueerTH</t>
  </si>
  <si>
    <t>iacademicwithsu</t>
  </si>
  <si>
    <t>IfehAkano madblqscientist AJWilliamsLab phdgprotein86 AnibalValentin3</t>
  </si>
  <si>
    <t>MDAndersonNews</t>
  </si>
  <si>
    <t>harvardmed NESS_News</t>
  </si>
  <si>
    <t>bsmocovi Academics4BSW MarciaFRobinson biodiversifying DiversifyPlants EEB_POC ebsessa</t>
  </si>
  <si>
    <t>madblqscientist ApplewhiteDerek WGibbsPhD DrJMStewart queerentist</t>
  </si>
  <si>
    <t>AshSendellPrice</t>
  </si>
  <si>
    <t>gneiss_tim HendrattaAli samhsagov NAMICommunicate CONTACTHelpline HelpLineDelMor</t>
  </si>
  <si>
    <t>gneiss_tim HendrattaAli samhsagov NAMICommunicate CONTACTHelpline</t>
  </si>
  <si>
    <t>gneiss_tim HendrattaAli samhsagov NAMICommunicate</t>
  </si>
  <si>
    <t>gneiss_tim HendrattaAli samhsagov</t>
  </si>
  <si>
    <t>gneiss_tim HendrattaAli</t>
  </si>
  <si>
    <t>BerkeleyLab</t>
  </si>
  <si>
    <t>Devin_Eleven blackinthelab</t>
  </si>
  <si>
    <t>blackinthelab UCLA</t>
  </si>
  <si>
    <t>BlackQueerTH ApplewhiteDerek</t>
  </si>
  <si>
    <t>BlackQueerTH IBJIYONGI</t>
  </si>
  <si>
    <t>phdgprotein86 i_jayas ecotillasanchez anthonyocampo BoyceLab</t>
  </si>
  <si>
    <t>theACTWS</t>
  </si>
  <si>
    <t>samfrowe RobertCMahon OpenAcademics PrideinSTEM TheSTEMvillage NotreDame</t>
  </si>
  <si>
    <t>samfrowe OpenAcademics PrideinSTEM TheSTEMvillage</t>
  </si>
  <si>
    <t>NIAIDNews NIH</t>
  </si>
  <si>
    <t>UKFightClub1 NatSecGirlSquad AlephInsights EvocatusUK GUWargaming iconsproject Imaginetic LLST_media</t>
  </si>
  <si>
    <t>cslgbt MODLGBT RNCompass ArmyLGBT RAF_LGBT fightingwpride nathanwhale GCHQ BAESystems_AI</t>
  </si>
  <si>
    <t>OpenWatersheds</t>
  </si>
  <si>
    <t>samfrowe OpenAcademics PrideinSTEM TheSTEMvillage MINDLanguages</t>
  </si>
  <si>
    <t>Sarah_Cosgriff asexuality</t>
  </si>
  <si>
    <t>TheSocScientist ReclaimtheBench BlackInNeuro WomenDoingSci ScientistFemale wispdx MASSAWIS BPDA_UAB VanguardSTEM 500womensci BlackWomenSTEM</t>
  </si>
  <si>
    <t>geospatialwomen nonschistyjobs GeoLatinas</t>
  </si>
  <si>
    <t>AJPrincep TanaDJoseph</t>
  </si>
  <si>
    <t>matthewmercer StrFemaleLeads RexBrynen SistersofB notabattlechick gaymingmag blackgirlgamers pocinplay</t>
  </si>
  <si>
    <t>theNCI</t>
  </si>
  <si>
    <t>TranslateBio</t>
  </si>
  <si>
    <t>LabDavalos RayLabTTU loloyohe</t>
  </si>
  <si>
    <t>TheSTEMvillage 500QueerSci LGBTQstemCast</t>
  </si>
  <si>
    <t>OpenAcademics UPLBOfficial</t>
  </si>
  <si>
    <t>NatGeo elliepses aspcorthals LabDavalos LGBTSTEM 500QueerSci</t>
  </si>
  <si>
    <t>TheSTEMvillage nintendomad888 Sarah_Cosgriff DrCarpineti i_jayas</t>
  </si>
  <si>
    <t>DavidsonBiology</t>
  </si>
  <si>
    <t>TheSTEMvillage atomadam2 ClevelandClinic</t>
  </si>
  <si>
    <t>TheSTEMvillage QueerEngineers</t>
  </si>
  <si>
    <t>QueerEngineers DavidBergsman vardhman_kumar</t>
  </si>
  <si>
    <t>MattTheChemist</t>
  </si>
  <si>
    <t>webuildblack BotBlackTech</t>
  </si>
  <si>
    <t>Sci_QUEERies DrDanielGillis</t>
  </si>
  <si>
    <t>AfroTech blackintech womenintech</t>
  </si>
  <si>
    <t>BlackQueerTH</t>
  </si>
  <si>
    <t>BlackQueerTH Peppermint247</t>
  </si>
  <si>
    <t>imperialcollege</t>
  </si>
  <si>
    <t>brownell_sara LGBTSTEM</t>
  </si>
  <si>
    <t>griffiths_huw GoAstroMo fleurygs</t>
  </si>
  <si>
    <t>date</t>
  </si>
  <si>
    <t>Key</t>
  </si>
  <si>
    <t>Action Label</t>
  </si>
  <si>
    <t>Action URL</t>
  </si>
  <si>
    <t>Brand Logo</t>
  </si>
  <si>
    <t>Brand URL</t>
  </si>
  <si>
    <t>Hashtag</t>
  </si>
  <si>
    <t>URL</t>
  </si>
  <si>
    <t>Custom Menu Item Text</t>
  </si>
  <si>
    <t>Custom Menu Item Action</t>
  </si>
  <si>
    <t>Vertices[Eigenvector Centrality]</t>
  </si>
  <si>
    <t>Workbook Settings 2</t>
  </si>
  <si>
    <t>sdbn</t>
  </si>
  <si>
    <t>tangor3d</t>
  </si>
  <si>
    <t>GroupHelms</t>
  </si>
  <si>
    <t>aCivilSapper</t>
  </si>
  <si>
    <t>USGS_DataSci</t>
  </si>
  <si>
    <t>OSSDtweets</t>
  </si>
  <si>
    <t>mneiman</t>
  </si>
  <si>
    <t>SSS_Scientists</t>
  </si>
  <si>
    <t>SPBombaci</t>
  </si>
  <si>
    <t>UMD_IREAP</t>
  </si>
  <si>
    <t>DBHayhow</t>
  </si>
  <si>
    <t>temperton_vicky</t>
  </si>
  <si>
    <t>batsborealis</t>
  </si>
  <si>
    <t>ResearchGate</t>
  </si>
  <si>
    <t>Tzardan</t>
  </si>
  <si>
    <t>gkalinkat</t>
  </si>
  <si>
    <t>thebuenomicrobe</t>
  </si>
  <si>
    <t>ArangiPetre</t>
  </si>
  <si>
    <t>ASU_RISE_Center</t>
  </si>
  <si>
    <t>DrEMLichtenberg</t>
  </si>
  <si>
    <t>local__mom</t>
  </si>
  <si>
    <t>anoushnajarian</t>
  </si>
  <si>
    <t>VRubinObs</t>
  </si>
  <si>
    <t>danithechemist</t>
  </si>
  <si>
    <t>DepetrisC_ana</t>
  </si>
  <si>
    <t>InverteFest</t>
  </si>
  <si>
    <t>rockdoctormark</t>
  </si>
  <si>
    <t>PompanoLab</t>
  </si>
  <si>
    <t>LizAleutians</t>
  </si>
  <si>
    <t>StephenTYeung</t>
  </si>
  <si>
    <t>DPagliaccio</t>
  </si>
  <si>
    <t>RamonBarthelemy</t>
  </si>
  <si>
    <t>isabelgoldm</t>
  </si>
  <si>
    <t>DaniOrrell</t>
  </si>
  <si>
    <t>CellRepMed</t>
  </si>
  <si>
    <t>DakotaDoesSci</t>
  </si>
  <si>
    <t>GaGaBarber</t>
  </si>
  <si>
    <t>jessicalangphd</t>
  </si>
  <si>
    <t>BecksLab</t>
  </si>
  <si>
    <t>MariaLgbtys</t>
  </si>
  <si>
    <t>godfree_kd</t>
  </si>
  <si>
    <t>Z_L_Shaw</t>
  </si>
  <si>
    <t>PowerOnProgram</t>
  </si>
  <si>
    <t>SMiles_Cass</t>
  </si>
  <si>
    <t>mcd_611</t>
  </si>
  <si>
    <t>UMichEEB</t>
  </si>
  <si>
    <t>CDTLifETIME</t>
  </si>
  <si>
    <t>ietypcovwarks</t>
  </si>
  <si>
    <t>DrChinowsky</t>
  </si>
  <si>
    <t>Jacob_J_OConnor</t>
  </si>
  <si>
    <t>k_s_brown</t>
  </si>
  <si>
    <t>ogoshhsw</t>
  </si>
  <si>
    <t>Riki_Treadway</t>
  </si>
  <si>
    <t>UMassChan_OHE</t>
  </si>
  <si>
    <t>AMR_comics</t>
  </si>
  <si>
    <t>EMBLBarcelona</t>
  </si>
  <si>
    <t>spenceometry</t>
  </si>
  <si>
    <t>MalusButNice</t>
  </si>
  <si>
    <t>artisanna01</t>
  </si>
  <si>
    <t>USGS_YES</t>
  </si>
  <si>
    <t>malladapted</t>
  </si>
  <si>
    <t>DrHolly</t>
  </si>
  <si>
    <t>ecotillasanchez</t>
  </si>
  <si>
    <t>evaubo</t>
  </si>
  <si>
    <t>edgarzrco</t>
  </si>
  <si>
    <t>E_SantaMartinez</t>
  </si>
  <si>
    <t>nickynak3</t>
  </si>
  <si>
    <t>cowgoesmoooooo</t>
  </si>
  <si>
    <t>chemistrileykel</t>
  </si>
  <si>
    <t>BSharpeNotFlat</t>
  </si>
  <si>
    <t>jamiehowarth0</t>
  </si>
  <si>
    <t>tzpropp</t>
  </si>
  <si>
    <t>_iron_mike</t>
  </si>
  <si>
    <t>DreamHost</t>
  </si>
  <si>
    <t>dylihoo</t>
  </si>
  <si>
    <t>ehPECS</t>
  </si>
  <si>
    <t>phoenixxmelody</t>
  </si>
  <si>
    <t>SedgwickMuseum</t>
  </si>
  <si>
    <t>ArcticNet</t>
  </si>
  <si>
    <t>BellLabs</t>
  </si>
  <si>
    <t>s_unter</t>
  </si>
  <si>
    <t>clopezcorrea</t>
  </si>
  <si>
    <t>scottpolar</t>
  </si>
  <si>
    <t>CVRinfo</t>
  </si>
  <si>
    <t>glaciergalyas</t>
  </si>
  <si>
    <t>OxUniEarthSci</t>
  </si>
  <si>
    <t>dlane345</t>
  </si>
  <si>
    <t>curataceae</t>
  </si>
  <si>
    <t>MarkGaze</t>
  </si>
  <si>
    <t>Bonner_Lab</t>
  </si>
  <si>
    <t>ashevenell</t>
  </si>
  <si>
    <t>quunihh</t>
  </si>
  <si>
    <t>mozeising</t>
  </si>
  <si>
    <t>ConfocalJones</t>
  </si>
  <si>
    <t>IraSherr</t>
  </si>
  <si>
    <t>Joshles</t>
  </si>
  <si>
    <t>MetOffice_Sci</t>
  </si>
  <si>
    <t>kloumiz</t>
  </si>
  <si>
    <t>BernieBruhhhhhh</t>
  </si>
  <si>
    <t>commswithcarla</t>
  </si>
  <si>
    <t>physicsteo</t>
  </si>
  <si>
    <t>nuqueerengineer</t>
  </si>
  <si>
    <t>AntarcticGlacie</t>
  </si>
  <si>
    <t>RHULGBTStaff</t>
  </si>
  <si>
    <t>vupeabody</t>
  </si>
  <si>
    <t>LuisLeyvaEdu</t>
  </si>
  <si>
    <t>JWchronicle</t>
  </si>
  <si>
    <t>EcuThrive</t>
  </si>
  <si>
    <t>sfmaehrlein</t>
  </si>
  <si>
    <t>MaruskaLab</t>
  </si>
  <si>
    <t>C2ST</t>
  </si>
  <si>
    <t>ISGMH</t>
  </si>
  <si>
    <t>BryceEHughes</t>
  </si>
  <si>
    <t>chemistholly</t>
  </si>
  <si>
    <t>ModelMorganism</t>
  </si>
  <si>
    <t>PlantRoleModels</t>
  </si>
  <si>
    <t>LGBTQFieldNet</t>
  </si>
  <si>
    <t>disadwing</t>
  </si>
  <si>
    <t>northernblots</t>
  </si>
  <si>
    <t>dirtyhoIe</t>
  </si>
  <si>
    <t>enby_enginehere</t>
  </si>
  <si>
    <t>MichaelPHart1</t>
  </si>
  <si>
    <t>ProfWalline</t>
  </si>
  <si>
    <t>AnimBehSociety</t>
  </si>
  <si>
    <t>SIRspecialists</t>
  </si>
  <si>
    <t>spencergood11</t>
  </si>
  <si>
    <t>jonclarkpond</t>
  </si>
  <si>
    <t>lo_curran</t>
  </si>
  <si>
    <t>sorrywm</t>
  </si>
  <si>
    <t>SCO_SOC</t>
  </si>
  <si>
    <t>QIMS_UVA</t>
  </si>
  <si>
    <t>meperry0725</t>
  </si>
  <si>
    <t>Symb10sis</t>
  </si>
  <si>
    <t>EIU_PKthru12GEd</t>
  </si>
  <si>
    <t>FranjoIvankovic</t>
  </si>
  <si>
    <t>fungi_flowers</t>
  </si>
  <si>
    <t>Alumna_ExNovo</t>
  </si>
  <si>
    <t>mjoanasa</t>
  </si>
  <si>
    <t>KCKlatt</t>
  </si>
  <si>
    <t>Charlot35716355</t>
  </si>
  <si>
    <t>school_travis</t>
  </si>
  <si>
    <t>totally_human1</t>
  </si>
  <si>
    <t>zoeestanleyy</t>
  </si>
  <si>
    <t>GDelbes</t>
  </si>
  <si>
    <t>melissajbetters</t>
  </si>
  <si>
    <t>AGrandFemboy79</t>
  </si>
  <si>
    <t>Alexandratet</t>
  </si>
  <si>
    <t>j3ffr3ybezos</t>
  </si>
  <si>
    <t>EmilyGoyette06</t>
  </si>
  <si>
    <t>ToddAHarwell</t>
  </si>
  <si>
    <t>CMBE_BMES</t>
  </si>
  <si>
    <t>CranioMattrics</t>
  </si>
  <si>
    <t>ShannonMClancy</t>
  </si>
  <si>
    <t>jaycampisi</t>
  </si>
  <si>
    <t>JRamirezValles</t>
  </si>
  <si>
    <t>sabrinancampelo</t>
  </si>
  <si>
    <t>homozygous_tall</t>
  </si>
  <si>
    <t>BoyleLab</t>
  </si>
  <si>
    <t>50kDinar</t>
  </si>
  <si>
    <t>ANUFennerSchool</t>
  </si>
  <si>
    <t>microbiale</t>
  </si>
  <si>
    <t>ISNBS_</t>
  </si>
  <si>
    <t>Holli_C_Herron</t>
  </si>
  <si>
    <t>CJCascalheira</t>
  </si>
  <si>
    <t>cegAmorim</t>
  </si>
  <si>
    <t>SustainableNano</t>
  </si>
  <si>
    <t>APHoadley</t>
  </si>
  <si>
    <t>alison_bowden</t>
  </si>
  <si>
    <t>NKWhiteman</t>
  </si>
  <si>
    <t>lu_casgimenez</t>
  </si>
  <si>
    <t>EmLedd1</t>
  </si>
  <si>
    <t>LeaGrie</t>
  </si>
  <si>
    <t>ComSciCon</t>
  </si>
  <si>
    <t>thatbrass</t>
  </si>
  <si>
    <t>SMWadgymar</t>
  </si>
  <si>
    <t>ElsSustainable</t>
  </si>
  <si>
    <t>StanleyChu91</t>
  </si>
  <si>
    <t>TevinWooten</t>
  </si>
  <si>
    <t>littlesimon</t>
  </si>
  <si>
    <t>munichsoapbox</t>
  </si>
  <si>
    <t>AgAmyInAmes</t>
  </si>
  <si>
    <t>s_baumgarten2</t>
  </si>
  <si>
    <t>ILoveGaySF</t>
  </si>
  <si>
    <t>reneprincipejr</t>
  </si>
  <si>
    <t>AgentschangeEJ</t>
  </si>
  <si>
    <t>aemylt</t>
  </si>
  <si>
    <t>carladoesscicom</t>
  </si>
  <si>
    <t>QueerCodeColl</t>
  </si>
  <si>
    <t>bjoherrmann</t>
  </si>
  <si>
    <t>nijhuism</t>
  </si>
  <si>
    <t>Pride_EAVPalaeo</t>
  </si>
  <si>
    <t>fjslux</t>
  </si>
  <si>
    <t>Brogan_Holcombe</t>
  </si>
  <si>
    <t>ATECentral</t>
  </si>
  <si>
    <t>the_qmt</t>
  </si>
  <si>
    <t>EmmaPettengale</t>
  </si>
  <si>
    <t>MathTeach_BEW</t>
  </si>
  <si>
    <t>KB_Bio</t>
  </si>
  <si>
    <t>BeesAndBaking</t>
  </si>
  <si>
    <t>ImpMaterials</t>
  </si>
  <si>
    <t>MaineEPSCoR</t>
  </si>
  <si>
    <t>DragonflyMH</t>
  </si>
  <si>
    <t>flute_nd_chill</t>
  </si>
  <si>
    <t>VUMCepi</t>
  </si>
  <si>
    <t>CChinowsky</t>
  </si>
  <si>
    <t>CIC_ChemInst</t>
  </si>
  <si>
    <t>ADSE_rochester</t>
  </si>
  <si>
    <t>_ROCMEX</t>
  </si>
  <si>
    <t>atree_org</t>
  </si>
  <si>
    <t>astroars91</t>
  </si>
  <si>
    <t>Queen_Talpini</t>
  </si>
  <si>
    <t>DrPaulScience</t>
  </si>
  <si>
    <t>EJMilnerGulland</t>
  </si>
  <si>
    <t>cgroughton</t>
  </si>
  <si>
    <t>taracdennehy</t>
  </si>
  <si>
    <t>calacademy</t>
  </si>
  <si>
    <t>EVEMI10</t>
  </si>
  <si>
    <t>inquiringshow</t>
  </si>
  <si>
    <t>BPHOTChapter</t>
  </si>
  <si>
    <t>BradleyNealEnv</t>
  </si>
  <si>
    <t>MRCY</t>
  </si>
  <si>
    <t>HannahC_Bird</t>
  </si>
  <si>
    <t>MATHplusBerlin</t>
  </si>
  <si>
    <t>womeninmaths</t>
  </si>
  <si>
    <t>LondMathSoc</t>
  </si>
  <si>
    <t>royalsociety</t>
  </si>
  <si>
    <t>drAR387</t>
  </si>
  <si>
    <t>KatOliverPhD</t>
  </si>
  <si>
    <t>FaradayInst</t>
  </si>
  <si>
    <t>STEMRainbow</t>
  </si>
  <si>
    <t>ResearchAmerica</t>
  </si>
  <si>
    <t>wvuresearchgrad</t>
  </si>
  <si>
    <t>ClubKaur</t>
  </si>
  <si>
    <t>JustineAmmendo1</t>
  </si>
  <si>
    <t>YaleNeuro</t>
  </si>
  <si>
    <t>LoreleiMRob</t>
  </si>
  <si>
    <t>TheLeakeyFndtn</t>
  </si>
  <si>
    <t>What2doWithTHAT</t>
  </si>
  <si>
    <t>DanTrotter96</t>
  </si>
  <si>
    <t>drcrater</t>
  </si>
  <si>
    <t>becroldan</t>
  </si>
  <si>
    <t>AAASmeetings</t>
  </si>
  <si>
    <t>She_Eats_blog</t>
  </si>
  <si>
    <t>jkxcomics</t>
  </si>
  <si>
    <t>GuidoAstolfi</t>
  </si>
  <si>
    <t>AEO_MDPhD</t>
  </si>
  <si>
    <t>KleinbergFerna1</t>
  </si>
  <si>
    <t>AdBPhD1</t>
  </si>
  <si>
    <t>poljiology</t>
  </si>
  <si>
    <t>Jelena23Lucin</t>
  </si>
  <si>
    <t>SalasRabaza</t>
  </si>
  <si>
    <t>DrFlyGuyNI</t>
  </si>
  <si>
    <t>jayeperview</t>
  </si>
  <si>
    <t>DrWesMarner</t>
  </si>
  <si>
    <t>UCLIoN_EDI</t>
  </si>
  <si>
    <t>WaterWired</t>
  </si>
  <si>
    <t>KatMAnderson</t>
  </si>
  <si>
    <t>AcsWcc</t>
  </si>
  <si>
    <t>PlanetaryAmy</t>
  </si>
  <si>
    <t>zebpage</t>
  </si>
  <si>
    <t>mehrdad_mizani</t>
  </si>
  <si>
    <t>BioTrib_eu</t>
  </si>
  <si>
    <t>R1ghtTh1nk</t>
  </si>
  <si>
    <t>king_jakween</t>
  </si>
  <si>
    <t>noelle_stratton</t>
  </si>
  <si>
    <t>luanheywood</t>
  </si>
  <si>
    <t>UCSFSurgery</t>
  </si>
  <si>
    <t>CompChemURG</t>
  </si>
  <si>
    <t>ucsddasl</t>
  </si>
  <si>
    <t>AdrianMonthony</t>
  </si>
  <si>
    <t>ThrivingEarth</t>
  </si>
  <si>
    <t>glcyosten</t>
  </si>
  <si>
    <t>eg_neuro</t>
  </si>
  <si>
    <t>karynanderson_</t>
  </si>
  <si>
    <t>cfollicularis</t>
  </si>
  <si>
    <t>myblogtech</t>
  </si>
  <si>
    <t>Jasosamd</t>
  </si>
  <si>
    <t>bonlab</t>
  </si>
  <si>
    <t>Ally_Athanason</t>
  </si>
  <si>
    <t>wesparkhealth</t>
  </si>
  <si>
    <t>helenrottier</t>
  </si>
  <si>
    <t>abhikghosh</t>
  </si>
  <si>
    <t>EatTheCrust</t>
  </si>
  <si>
    <t>agu_ceo</t>
  </si>
  <si>
    <t>scinetworkers</t>
  </si>
  <si>
    <t>AbbyGeology</t>
  </si>
  <si>
    <t>CaseyMachado</t>
  </si>
  <si>
    <t>connelbradwell</t>
  </si>
  <si>
    <t>MetcalfURI</t>
  </si>
  <si>
    <t>Soapymon</t>
  </si>
  <si>
    <t>TaylorannMS</t>
  </si>
  <si>
    <t>Bridge2Biostats</t>
  </si>
  <si>
    <t>DiverseBrains</t>
  </si>
  <si>
    <t>psyling_sam</t>
  </si>
  <si>
    <t>gany_phys</t>
  </si>
  <si>
    <t>ksr_jokershill</t>
  </si>
  <si>
    <t>kl13c</t>
  </si>
  <si>
    <t>MPGpostdocnet</t>
  </si>
  <si>
    <t>thepotlab</t>
  </si>
  <si>
    <t>CoralResilience</t>
  </si>
  <si>
    <t>biodiversifying</t>
  </si>
  <si>
    <t>jordanmcasey</t>
  </si>
  <si>
    <t>Gamrboi69</t>
  </si>
  <si>
    <t>herpetALLogy</t>
  </si>
  <si>
    <t>natashamitchell</t>
  </si>
  <si>
    <t>MaddyKilmurray</t>
  </si>
  <si>
    <t>iuliabadescu</t>
  </si>
  <si>
    <t>girlsoutdoorsci</t>
  </si>
  <si>
    <t>SCentrecic</t>
  </si>
  <si>
    <t>teraxurato</t>
  </si>
  <si>
    <t>RoyalSocietyVic</t>
  </si>
  <si>
    <t>LisetteETorres3</t>
  </si>
  <si>
    <t>BlavatnikAwards</t>
  </si>
  <si>
    <t>SamLemonick</t>
  </si>
  <si>
    <t>CatrionaNR</t>
  </si>
  <si>
    <t>NYASciences</t>
  </si>
  <si>
    <t>Sci_Sub</t>
  </si>
  <si>
    <t>jauregvic</t>
  </si>
  <si>
    <t>GenderChemicals</t>
  </si>
  <si>
    <t>hughes_lab</t>
  </si>
  <si>
    <t>parishamm1</t>
  </si>
  <si>
    <t>DrHeffo</t>
  </si>
  <si>
    <t>UCIEEB</t>
  </si>
  <si>
    <t>Dr_AngelaDwyer</t>
  </si>
  <si>
    <t>LGBTQIAinAstro</t>
  </si>
  <si>
    <t>simonedsun</t>
  </si>
  <si>
    <t>l_wang_cen</t>
  </si>
  <si>
    <t>dr_limmunology</t>
  </si>
  <si>
    <t>lynchielydia</t>
  </si>
  <si>
    <t>britsocimm</t>
  </si>
  <si>
    <t>PolarNicole</t>
  </si>
  <si>
    <t>MissClimateAct</t>
  </si>
  <si>
    <t>DSP_SPE</t>
  </si>
  <si>
    <t>GatesCoralLab</t>
  </si>
  <si>
    <t>oceantash</t>
  </si>
  <si>
    <t>ICE_London</t>
  </si>
  <si>
    <t>cathyhoste</t>
  </si>
  <si>
    <t>withimmortality</t>
  </si>
  <si>
    <t>Mustanski</t>
  </si>
  <si>
    <t>ADOGMADROWNED</t>
  </si>
  <si>
    <t>kommunard</t>
  </si>
  <si>
    <t>Shyama_Ver</t>
  </si>
  <si>
    <t>KeithSiew</t>
  </si>
  <si>
    <t>anthroLopez</t>
  </si>
  <si>
    <t>VespertilioPlay</t>
  </si>
  <si>
    <t>chornerdevine</t>
  </si>
  <si>
    <t>taylor__levine</t>
  </si>
  <si>
    <t>tim_bruns</t>
  </si>
  <si>
    <t>LucRiesbeck</t>
  </si>
  <si>
    <t>UC_CCEG</t>
  </si>
  <si>
    <t>pr_pearson</t>
  </si>
  <si>
    <t>AlyLuSTEM</t>
  </si>
  <si>
    <t>MinorityPostdoc</t>
  </si>
  <si>
    <t>Drgdavies</t>
  </si>
  <si>
    <t>Derick_Devon</t>
  </si>
  <si>
    <t>AgentschangeEh</t>
  </si>
  <si>
    <t>JuliaHaav</t>
  </si>
  <si>
    <t>valentinealiss</t>
  </si>
  <si>
    <t>geraldoduran96</t>
  </si>
  <si>
    <t>uricels</t>
  </si>
  <si>
    <t>JSDaniels97</t>
  </si>
  <si>
    <t>PinkDearme</t>
  </si>
  <si>
    <t>DanicaRankic</t>
  </si>
  <si>
    <t>MeaghanMacNutt</t>
  </si>
  <si>
    <t>RoyEntSoc</t>
  </si>
  <si>
    <t>AnonymousAcedem</t>
  </si>
  <si>
    <t>erezaterez</t>
  </si>
  <si>
    <t>ChaChaScientist</t>
  </si>
  <si>
    <t>APS_CDEI</t>
  </si>
  <si>
    <t>DrCarolynLLadd</t>
  </si>
  <si>
    <t>AnsonMackay</t>
  </si>
  <si>
    <t>seanpeacock_</t>
  </si>
  <si>
    <t>analog_ashley</t>
  </si>
  <si>
    <t>kevindotmp3</t>
  </si>
  <si>
    <t>BabrahamInst</t>
  </si>
  <si>
    <t>ILoveGayTech</t>
  </si>
  <si>
    <t>PeteStewartMPH</t>
  </si>
  <si>
    <t>JSArceneaux91</t>
  </si>
  <si>
    <t>ScalyLevi</t>
  </si>
  <si>
    <t>Kor_Meryem</t>
  </si>
  <si>
    <t>AptedJoseph</t>
  </si>
  <si>
    <t>earth2griffin</t>
  </si>
  <si>
    <t>artempis</t>
  </si>
  <si>
    <t>pepin_neff</t>
  </si>
  <si>
    <t>RoboticalLtd</t>
  </si>
  <si>
    <t>a20somethinggay</t>
  </si>
  <si>
    <t>SCQueerHistory</t>
  </si>
  <si>
    <t>brunodra</t>
  </si>
  <si>
    <t>sarahtdunton</t>
  </si>
  <si>
    <t>HowlingEmily</t>
  </si>
  <si>
    <t>Michael__Rera</t>
  </si>
  <si>
    <t>acb2410</t>
  </si>
  <si>
    <t>itsbecks</t>
  </si>
  <si>
    <t>jp_oliveria</t>
  </si>
  <si>
    <t>BA_BreCheese</t>
  </si>
  <si>
    <t>MrMcSci</t>
  </si>
  <si>
    <t>hcfriedmanchem</t>
  </si>
  <si>
    <t>matchings</t>
  </si>
  <si>
    <t>BiochemSoc</t>
  </si>
  <si>
    <t>Prof_Rege</t>
  </si>
  <si>
    <t>PLethbridge76</t>
  </si>
  <si>
    <t>MargaretHeslin1</t>
  </si>
  <si>
    <t>ChemCommun</t>
  </si>
  <si>
    <t>SCFG</t>
  </si>
  <si>
    <t>sci_wo_labels</t>
  </si>
  <si>
    <t>MethodsRSC</t>
  </si>
  <si>
    <t>LabonaChip</t>
  </si>
  <si>
    <t>FoodRSC</t>
  </si>
  <si>
    <t>MicrobioGen</t>
  </si>
  <si>
    <t>TheMuseumOfLiz</t>
  </si>
  <si>
    <t>KevinvSchie</t>
  </si>
  <si>
    <t>ZoologyMuseum</t>
  </si>
  <si>
    <t>analystrsc</t>
  </si>
  <si>
    <t>JAASNews</t>
  </si>
  <si>
    <t>beardybirder</t>
  </si>
  <si>
    <t>racheljdutton</t>
  </si>
  <si>
    <t>natashavitkin</t>
  </si>
  <si>
    <t>KierannShah</t>
  </si>
  <si>
    <t>MNikol_ova</t>
  </si>
  <si>
    <t>BadBiologist</t>
  </si>
  <si>
    <t>BBSRCWhiteRose</t>
  </si>
  <si>
    <t>AmOrnith</t>
  </si>
  <si>
    <t>SamRPJRoss</t>
  </si>
  <si>
    <t>UKPolarNetwork</t>
  </si>
  <si>
    <t>DrTregoning</t>
  </si>
  <si>
    <t>Jewel_Crush_Axe</t>
  </si>
  <si>
    <t>mccabedunn</t>
  </si>
  <si>
    <t>TicCrystal</t>
  </si>
  <si>
    <t>claudiaboot</t>
  </si>
  <si>
    <t>scottishscicomm</t>
  </si>
  <si>
    <t>NSP3mKait</t>
  </si>
  <si>
    <t>MirandaInNature</t>
  </si>
  <si>
    <t>TheRogLab</t>
  </si>
  <si>
    <t>m12ayy</t>
  </si>
  <si>
    <t>almostdr_obrien</t>
  </si>
  <si>
    <t>NeverSayPopDy</t>
  </si>
  <si>
    <t>nico_amiri</t>
  </si>
  <si>
    <t>ChemistRead</t>
  </si>
  <si>
    <t>MeghanZulian</t>
  </si>
  <si>
    <t>EJ_Mulholland</t>
  </si>
  <si>
    <t>AcademySkyline</t>
  </si>
  <si>
    <t>scicommleanna</t>
  </si>
  <si>
    <t>ScienceMagazine</t>
  </si>
  <si>
    <t>HeightDeficient</t>
  </si>
  <si>
    <t>amizota</t>
  </si>
  <si>
    <t>astroholbrook</t>
  </si>
  <si>
    <t>WINS_SC Supercomputing</t>
  </si>
  <si>
    <t>SlonePartners hccconnectinfo CALifeSciences EqiMindset</t>
  </si>
  <si>
    <t>cjoseph_burnett</t>
  </si>
  <si>
    <t>BlackInChem LatinXChem acceleration_c</t>
  </si>
  <si>
    <t>StewartSpeaker</t>
  </si>
  <si>
    <t>ArmyLGBT IMechE</t>
  </si>
  <si>
    <t>BlkInData BlkinGeoscience AccessibleGEO 500QueerSci Urgeoscience</t>
  </si>
  <si>
    <t>EllisSeneca BowdoinCollege</t>
  </si>
  <si>
    <t>NSF ERVAcommunity EEB_POC BlackInBME BlkInEngineerng QueerEngineers EngWomen sacnas</t>
  </si>
  <si>
    <t>lab_lowe</t>
  </si>
  <si>
    <t>QueersInSTEM 500QueerSci OUTinSTEM</t>
  </si>
  <si>
    <t>ConservCareers ConservationJob sacnas STEMWomen 500womensci BLACKSTEMUSA LatinasinSTEM ESA_SEEDS AISES NationalMANRRS AAUW</t>
  </si>
  <si>
    <t>ClaraMBarker OxfordMaterials DiverseTerps LGBTQequity</t>
  </si>
  <si>
    <t>LGBTQFieldNet TheLabAndField</t>
  </si>
  <si>
    <t>USGS USGSAquaticLife USGSWetlands USGS_Water USGS_YES GeoLatinas AGU_EPSP geospatialwomen EarthSci_Jobs BlkinGeoscience AccessibleGEO AGUecohydro sacnas</t>
  </si>
  <si>
    <t>500QueerSci 500womensci TheLabAndField PierreMariotte Amit_Kumar_PhD</t>
  </si>
  <si>
    <t>UNBC unbcfe zedtweetz</t>
  </si>
  <si>
    <t>DrCarpineti IFLScience PrideinSTEM</t>
  </si>
  <si>
    <t>BcsLgbtq bcs</t>
  </si>
  <si>
    <t>betterallies mothersinsci</t>
  </si>
  <si>
    <t>UKChange</t>
  </si>
  <si>
    <t>courtneyact</t>
  </si>
  <si>
    <t>lab_lowe HopkinsMarine</t>
  </si>
  <si>
    <t>ECRchat</t>
  </si>
  <si>
    <t>Carly_Busch_</t>
  </si>
  <si>
    <t>wastyk LabSonnenburg Stanford</t>
  </si>
  <si>
    <t>UCAR_News NCAR_Science</t>
  </si>
  <si>
    <t>wizardingworld</t>
  </si>
  <si>
    <t>LeeHughesTx DiversifyEEB EntoPOC EEB_POC DisabledStem BLACKandSTEM ESAMicrobe ESA_EarlyCareer ECP_Entsoc ESA_SEEDS BEcologists</t>
  </si>
  <si>
    <t>FSWCollege</t>
  </si>
  <si>
    <t>sensitiveroots</t>
  </si>
  <si>
    <t>bachlover1958</t>
  </si>
  <si>
    <t>EveryThingNaArt MathWorks</t>
  </si>
  <si>
    <t>bdougieYO MathWorks</t>
  </si>
  <si>
    <t>BlackInAstro BlackinPhysics BlackInSciComm DisabledStem</t>
  </si>
  <si>
    <t>blkwomencompbio NOBCChE sacnas EWOC8 DisabledStem</t>
  </si>
  <si>
    <t>Doroney SueRhee2 Stanford carnegiescience</t>
  </si>
  <si>
    <t>MPI_CE</t>
  </si>
  <si>
    <t>HPCwire</t>
  </si>
  <si>
    <t>USGS USGS_Water USGS_DataSci uSGsl3v7nIWjNqF WiscLimnology</t>
  </si>
  <si>
    <t>birdsbugsbones InsectConserv</t>
  </si>
  <si>
    <t>CSIRO nonschistyjobs micro_au</t>
  </si>
  <si>
    <t>ChemistryUVA KKellySci</t>
  </si>
  <si>
    <t>Urgeoscience NMNH</t>
  </si>
  <si>
    <t>gogo_science</t>
  </si>
  <si>
    <t>LGBT_PsychNeuro LGBTQjc LGBTSTEM</t>
  </si>
  <si>
    <t>DoctorZamz percogs STEMforEquality 500QueerSci</t>
  </si>
  <si>
    <t>Nikki_T HBCU20x20 Nikki_T MathWorks MATLAB</t>
  </si>
  <si>
    <t>KanikaTolver MathWorks</t>
  </si>
  <si>
    <t>CellRepMed StemTrans LGBTSTEM</t>
  </si>
  <si>
    <t>UWindsor</t>
  </si>
  <si>
    <t>StemTrans</t>
  </si>
  <si>
    <t>ACNPorg</t>
  </si>
  <si>
    <t>PsychToday</t>
  </si>
  <si>
    <t>illinoistech</t>
  </si>
  <si>
    <t>lobotomizedgay</t>
  </si>
  <si>
    <t>STEMforEquality 500QueerSci AWISNational QueerCanSTEM OUTinSTEM WEPAN</t>
  </si>
  <si>
    <t>BLACKandSTEM</t>
  </si>
  <si>
    <t>ARCEquityinSTEM</t>
  </si>
  <si>
    <t>r3_rtg</t>
  </si>
  <si>
    <t>LGBTSTEM LGBTSTEMDay PrideinSTEM QueersInSTEM STEMEquals</t>
  </si>
  <si>
    <t>VadaMagazine charbo25 500QueerSci</t>
  </si>
  <si>
    <t>500QueerSci STEMforEquality massivesci</t>
  </si>
  <si>
    <t>ANSTO ausynchrotron PimmVongs AaronElbourne SumeetWalia4 ResearchRMIT RMIT SynchUsers</t>
  </si>
  <si>
    <t>paths_lgbtq</t>
  </si>
  <si>
    <t>jwgauld UofRScience</t>
  </si>
  <si>
    <t>the_snake_sage CoralinaDiana</t>
  </si>
  <si>
    <t>STEMVillage QueerEngineers 500QueerSci oSTEM_bham lgbtqplusstem 500womensci PrideinSTEM</t>
  </si>
  <si>
    <t>_aedye KolinClark39 shane_coffield Jacob_J_OConnor scipolnetwork</t>
  </si>
  <si>
    <t>_aedye KolinClark39 DrChinowsky shane_coffield RonitPrawer</t>
  </si>
  <si>
    <t>500QueerSci OUTinSTEM</t>
  </si>
  <si>
    <t>WesternU</t>
  </si>
  <si>
    <t>500QueerSci WeillCornell WCM_ID</t>
  </si>
  <si>
    <t>ssnorkels</t>
  </si>
  <si>
    <t>Rem1Bio</t>
  </si>
  <si>
    <t>UMassChanSOM</t>
  </si>
  <si>
    <t>pssalgado cgroughton MolMecNCL STEMNewcastle JordanCollver imascientist</t>
  </si>
  <si>
    <t>embl</t>
  </si>
  <si>
    <t>sahmriAU ConfocalJones sahmriAU inspiringSthAus sachiefsci</t>
  </si>
  <si>
    <t>cornell_lgbtrc iclgbt</t>
  </si>
  <si>
    <t>StanfordRad</t>
  </si>
  <si>
    <t>gnaist</t>
  </si>
  <si>
    <t>PPFA</t>
  </si>
  <si>
    <t>Interior</t>
  </si>
  <si>
    <t>LGBTSTEM UMassMicrobio LGBTSTEM</t>
  </si>
  <si>
    <t>BellMuseum UMNews</t>
  </si>
  <si>
    <t>evaubo QueerScience_SD evaubo</t>
  </si>
  <si>
    <t>TWS_OitF HopeForTheDay</t>
  </si>
  <si>
    <t>capluca_TS QueerScience_SD</t>
  </si>
  <si>
    <t>SaltLakeCC</t>
  </si>
  <si>
    <t>oSTEM_bham Hattieinspace nuqueerengineer</t>
  </si>
  <si>
    <t>PaleBlueMomma</t>
  </si>
  <si>
    <t>uwplatteville</t>
  </si>
  <si>
    <t>TheSTEMvillage uoscares</t>
  </si>
  <si>
    <t>Bookhouse_Girl</t>
  </si>
  <si>
    <t>BowdoinCollege</t>
  </si>
  <si>
    <t>queerinstem21 rippleverse</t>
  </si>
  <si>
    <t>jholloway15</t>
  </si>
  <si>
    <t>EarthSciCam</t>
  </si>
  <si>
    <t>jackie_dawson philbenthos LGBTSTEMDay</t>
  </si>
  <si>
    <t>gsinglis Scotternary</t>
  </si>
  <si>
    <t>NASSIBAK OUTstandingiB INvolvePeople</t>
  </si>
  <si>
    <t>DrCarpineti IFLScience PrideinSTEM LGBTSTEMDay</t>
  </si>
  <si>
    <t>PrideinSTEM LGBTSTEM LGBTSTEMDay QueersInScience TheSTEMvillage</t>
  </si>
  <si>
    <t>ikater63 PridePolar</t>
  </si>
  <si>
    <t>LGBTSTEMDay TheSTEMvillage</t>
  </si>
  <si>
    <t>DurhamGeography</t>
  </si>
  <si>
    <t>goodnesglaciers BAS_News</t>
  </si>
  <si>
    <t>OxfordEnvRes</t>
  </si>
  <si>
    <t>RebeccaC13 OxfordEnvRes</t>
  </si>
  <si>
    <t>kewgardens</t>
  </si>
  <si>
    <t>gsinglis Sci_QUEERies</t>
  </si>
  <si>
    <t>MarloWordyBird</t>
  </si>
  <si>
    <t>goindrila GagnonPauline</t>
  </si>
  <si>
    <t>BradleyNealEnv PrideinSTEM OUTinSTEM LGBTSTEM</t>
  </si>
  <si>
    <t>AWI_de apecs_germany PridePolar</t>
  </si>
  <si>
    <t>FlindersHmri</t>
  </si>
  <si>
    <t>shaunoboyle ToddAHarwell</t>
  </si>
  <si>
    <t>LGBTSTEMDay PRISMexeter</t>
  </si>
  <si>
    <t>maejemison</t>
  </si>
  <si>
    <t>PRISMexeter LGBTSTEMDay Jon_Davies27 Science_Maybe ExeterLibrary</t>
  </si>
  <si>
    <t>RadioactveRobin</t>
  </si>
  <si>
    <t>BlkinGeoscience AccessibleGEO 500QueerSci</t>
  </si>
  <si>
    <t>CaraOcobock Chris_Ly HumBioAssoc E2HD_NU NUAnthro</t>
  </si>
  <si>
    <t>NOIRLabAstro VRubinObs</t>
  </si>
  <si>
    <t>PrideInEnergy</t>
  </si>
  <si>
    <t>DeathCab4Callie MichaelAnneRos1 rickyberwick</t>
  </si>
  <si>
    <t>VRubinObs CarnegieMellon UW</t>
  </si>
  <si>
    <t>BPearlstone scottishscicomm</t>
  </si>
  <si>
    <t>ChemistryWorld Constababble all_isee</t>
  </si>
  <si>
    <t>jdragelj GDCh_aktuell</t>
  </si>
  <si>
    <t>honeypisquared kara_allum</t>
  </si>
  <si>
    <t>LisaPecher angew_chem</t>
  </si>
  <si>
    <t>mywestmi wzzm13</t>
  </si>
  <si>
    <t>RHULGeography</t>
  </si>
  <si>
    <t>LuisLeyvaEdu C2ST</t>
  </si>
  <si>
    <t>AWISChicago C2ST NAEduc Spencer_Fdn vupeabody</t>
  </si>
  <si>
    <t>ZJAyres</t>
  </si>
  <si>
    <t>CBSUnstoppable IfThenSheCan CBSDreamTeam GDIGM</t>
  </si>
  <si>
    <t>ECUOED ECULGBTQ ECU_BSOM_FacDev ECU_Biology ECUchemclub EcuGender ECU_COE ECU_CAHS ecuhcas ECUPsychology ECUSociology</t>
  </si>
  <si>
    <t>BerlinSciWeek lgbtqstemberlin berlin_soapbox</t>
  </si>
  <si>
    <t>SfNtweets</t>
  </si>
  <si>
    <t>AnimBehSociety SICB_</t>
  </si>
  <si>
    <t>BlackInChem LatinXChem</t>
  </si>
  <si>
    <t>CaseyXavierHall LuisLeyvaEdu Hontas_Farmer KristenWitte</t>
  </si>
  <si>
    <t>APA LGBT_PsychNeuro</t>
  </si>
  <si>
    <t>C2ST CaseyXavierHall LuisLeyvaEdu Hontas_Farmer KristenWitte</t>
  </si>
  <si>
    <t>VRubinObs SLAClab BlackInAstro</t>
  </si>
  <si>
    <t>C2ST LuisLeyvaEdu Hontas_Farmer KristenWitte CaseyXavierHall</t>
  </si>
  <si>
    <t>PlanetSkyentist</t>
  </si>
  <si>
    <t>The519</t>
  </si>
  <si>
    <t>EmLedd1 OUTinSTEM</t>
  </si>
  <si>
    <t>STEMWomen DisabledStem StemTrans BB_STEM BWiSNetwork BlackInNeuro PrideinSTEM</t>
  </si>
  <si>
    <t>AydanEG</t>
  </si>
  <si>
    <t>lisaharveysmith McNairDr</t>
  </si>
  <si>
    <t>ren_weinstock</t>
  </si>
  <si>
    <t>berlin_soapbox lgbtqstemberlin BerlinSciWeek</t>
  </si>
  <si>
    <t>OUTinSTEM UConnGradSchool</t>
  </si>
  <si>
    <t>Carly_Busch_ OUTinSTEM</t>
  </si>
  <si>
    <t>NickWiesenthal OUTinSTEM</t>
  </si>
  <si>
    <t>Carly_Busch_ NickWiesenthal OUTinSTEM</t>
  </si>
  <si>
    <t>berlin_soapbox BerlinSciWeek</t>
  </si>
  <si>
    <t>NINDSnews</t>
  </si>
  <si>
    <t>VertexPharma TandemDiabetes NuVasiveInc thermofisher EqiMindset</t>
  </si>
  <si>
    <t>ladyxscience</t>
  </si>
  <si>
    <t>ksoutheats</t>
  </si>
  <si>
    <t>soobinfront HenderyBdayBash</t>
  </si>
  <si>
    <t>pdxaerospace</t>
  </si>
  <si>
    <t>TDrivas</t>
  </si>
  <si>
    <t>sahmriAU</t>
  </si>
  <si>
    <t>CBSUnstoppable IfThenSheCan GDIGM CBSDreamTeam</t>
  </si>
  <si>
    <t>mena_davidson</t>
  </si>
  <si>
    <t>LGBTSTEMDay ExeterLibrary Jon_Davies27 Science_Maybe</t>
  </si>
  <si>
    <t>CBSUnstoppable IfThenSheCan GDIGM MirandaCosgrove CBSDreamTeam CBS 500QueerSci ACS_Outreach ACSDiversity</t>
  </si>
  <si>
    <t>i_jayas GoWildForBees jfmclaughlin92 TheLabAndField</t>
  </si>
  <si>
    <t>ucl</t>
  </si>
  <si>
    <t>TrevorProject</t>
  </si>
  <si>
    <t>SLAClab BlackInAstro</t>
  </si>
  <si>
    <t>SIR_URM SIR_ECS</t>
  </si>
  <si>
    <t>BlkInData BlkinGeoscience AccessibleGEO 500QueerSci</t>
  </si>
  <si>
    <t>aqueerscientist latrobe</t>
  </si>
  <si>
    <t>hottwinklawyer</t>
  </si>
  <si>
    <t>USUAggies</t>
  </si>
  <si>
    <t>andymarkinc STEMRainbow</t>
  </si>
  <si>
    <t>OUTinSTEM TAMUoSTEM</t>
  </si>
  <si>
    <t>LehighADVANCE</t>
  </si>
  <si>
    <t>owensfellowship</t>
  </si>
  <si>
    <t>WPCWild911</t>
  </si>
  <si>
    <t>matsci_mikayla BmesDiversity</t>
  </si>
  <si>
    <t>BMartin_sci Flinders EcolSocAus SAEnvirWater inspiringSthAus Science_Academy ScienceAU</t>
  </si>
  <si>
    <t>IWS_Network BlackInNeuro MinoritySTEM QueersInSTEM LatinasinSTEM Lotus_STEMM WOCinSTEMChat 500womensci BlackInGenetics</t>
  </si>
  <si>
    <t>maddiehray AttleboroChem</t>
  </si>
  <si>
    <t>SciMelb Official_BWEEMS BlackInMicro BlackinMarSci</t>
  </si>
  <si>
    <t>PBS LabDavalos aspcorthals LabYohe EmmaTeeling1 AcademicChatter</t>
  </si>
  <si>
    <t>PBS LabDavalos CorthalsLab LabYohe EmmaTeeling1 AcademicChatter</t>
  </si>
  <si>
    <t>BoothLibrary eiu</t>
  </si>
  <si>
    <t>ISPGnet PGENeSlab UFGenetics</t>
  </si>
  <si>
    <t>LinneanSociety</t>
  </si>
  <si>
    <t>ADiaz_PhD OpenAcademics InterSciFellows LeadershipAllia BlackInMicro ABRCMS cientificolatin PDSoros HHMINEWS</t>
  </si>
  <si>
    <t>KFowlerFinn</t>
  </si>
  <si>
    <t>BearcatAnthro</t>
  </si>
  <si>
    <t>i3S_UPorto PGCD_IGC Mariana_RPAlves animalogues CristinaRoldao</t>
  </si>
  <si>
    <t>LMHaynesPhD</t>
  </si>
  <si>
    <t>JamesKGibb AJCNutrition</t>
  </si>
  <si>
    <t>NatStephen LGBTSTEMDay EMC_PlymUni cariadeccleston AstroAaronL ONS alexdudgeon UoE_Physics uoeLGBTQstaff Jon_Davies27 Science_Maybe</t>
  </si>
  <si>
    <t>claire_codes_</t>
  </si>
  <si>
    <t>JakeGThrasher ltiefenthalerc1</t>
  </si>
  <si>
    <t>cosmoloony</t>
  </si>
  <si>
    <t>call_zaz ltiefenthalerc1</t>
  </si>
  <si>
    <t>priyajamadagni SCWIST KaushikLab</t>
  </si>
  <si>
    <t>PhysicsNews IOPDiversity</t>
  </si>
  <si>
    <t>lgbtQcam</t>
  </si>
  <si>
    <t>TEDTalks</t>
  </si>
  <si>
    <t>GeeknProud42 Cambridge_Uni DeptofPhysics LGBTSTEM tigerinstemm TheSTEMvillage</t>
  </si>
  <si>
    <t>GDunnArt</t>
  </si>
  <si>
    <t>PozziLab</t>
  </si>
  <si>
    <t>RuPaul _hannahryan CNNPhiIIipines</t>
  </si>
  <si>
    <t>ltiefenthalerc1</t>
  </si>
  <si>
    <t>doescience molecularfndry advlightsource BlackInChem LatinXChem</t>
  </si>
  <si>
    <t>ohhshute</t>
  </si>
  <si>
    <t>UWMadisonMDTP UWMadison</t>
  </si>
  <si>
    <t>aldoaarellano MosMicrobes</t>
  </si>
  <si>
    <t>BMESociety BmesDiversity</t>
  </si>
  <si>
    <t>STEMEquals UniStrathclyde</t>
  </si>
  <si>
    <t>mkpridefestival bletchleypark</t>
  </si>
  <si>
    <t>LGBTSTEM UniStrathclyde STEMEquals</t>
  </si>
  <si>
    <t>CSEDatUMICH</t>
  </si>
  <si>
    <t>RegisUniversity DiversifyEEB 500womensci</t>
  </si>
  <si>
    <t>elonuniversity</t>
  </si>
  <si>
    <t>PsychologyNTU NTUSocSciences TrentUni MedUni_Wien GrabovacIgor WEProjectEU</t>
  </si>
  <si>
    <t>ASMicrobiology asuSOLS Carly_Busch_</t>
  </si>
  <si>
    <t>ucu</t>
  </si>
  <si>
    <t>MayoClinic</t>
  </si>
  <si>
    <t>JessicaLWareLab</t>
  </si>
  <si>
    <t>BlackInNeuro QueerInNeuro QueerinAI</t>
  </si>
  <si>
    <t>ASCBiology asuSOLS brownell_sara</t>
  </si>
  <si>
    <t>HerCanberra</t>
  </si>
  <si>
    <t>calacademy 500QueerSci</t>
  </si>
  <si>
    <t>UnitedInAnger actupny</t>
  </si>
  <si>
    <t>molecularfndry BlackInChem LatinXChem Chemjobber</t>
  </si>
  <si>
    <t>UFGeog</t>
  </si>
  <si>
    <t>500QueerSci TheSTEMvillage</t>
  </si>
  <si>
    <t>EcosystemsJ gui_o_longo PPGECOUFRN</t>
  </si>
  <si>
    <t>FUNfaculty</t>
  </si>
  <si>
    <t>ChtyCommission</t>
  </si>
  <si>
    <t>JRamirezValles PozziLab michael_aip KFowlerFinn NancySBWilliams antigonasegura</t>
  </si>
  <si>
    <t>Mustanski hunemeier_t</t>
  </si>
  <si>
    <t>LGBTSTEM PrideinSTEM IOPDiversity RoyalAstroSoc</t>
  </si>
  <si>
    <t>BU_Biology BU_CAS AnimBehSociety</t>
  </si>
  <si>
    <t>clh731 DrJeanita semarhyquinones AnisaTariq9 leaohness</t>
  </si>
  <si>
    <t>AcademicChatter GradSkoolStrugs</t>
  </si>
  <si>
    <t>universetoday GenderAvenger ExposingGender</t>
  </si>
  <si>
    <t>BlackinMarSci</t>
  </si>
  <si>
    <t>layne_whiteman TheWhitemanLab</t>
  </si>
  <si>
    <t>taylorswift13</t>
  </si>
  <si>
    <t>marsdoug russelltovey</t>
  </si>
  <si>
    <t>TheSTEMvillage PridePolar BIPOC_STEM_NET MinoritySTEM LGBTQFieldNet</t>
  </si>
  <si>
    <t>AnimBehSociety 500QueerSci QueersInScience</t>
  </si>
  <si>
    <t>tamia_mia SallqaTuwa yeseniatweets nolan_syreeta</t>
  </si>
  <si>
    <t>TheSTEMvillage STEMEquals UniStrathclyde UofGlasgow LGBTSTEM</t>
  </si>
  <si>
    <t>PlainEnglishSci</t>
  </si>
  <si>
    <t>ChaseTMAnderson</t>
  </si>
  <si>
    <t>LGBTSTEM STEMEquals</t>
  </si>
  <si>
    <t>DavidsonCollege DavidsonBiology DiversifyEEB 500womensci</t>
  </si>
  <si>
    <t>CellPressNews earthagae</t>
  </si>
  <si>
    <t>BritSciAssoc Jess_Gagnon marcoreggiani_ profbeckylunn</t>
  </si>
  <si>
    <t>CellStemCell</t>
  </si>
  <si>
    <t>bcs TiaKofi</t>
  </si>
  <si>
    <t>CellPressNews 500QueerSci</t>
  </si>
  <si>
    <t>JohnsHopkins HopkinsMedicine BlackInNeuro</t>
  </si>
  <si>
    <t>LettersPreSci</t>
  </si>
  <si>
    <t>Proteintech</t>
  </si>
  <si>
    <t>ametsoc</t>
  </si>
  <si>
    <t>dominikhhh S_Mittermeier MikeLaufenber_g Kinofrau1 DrMaxKoss fz_juelich</t>
  </si>
  <si>
    <t>C_Poku93 CA_AstroComm Sarah_Cosgriff scottishscicomm</t>
  </si>
  <si>
    <t>ElsevierConnect CellCellPress</t>
  </si>
  <si>
    <t>Tapia_con</t>
  </si>
  <si>
    <t>BlackInNeuro Women_inNeuro QueerInNeuro LatinxInNeuro GradSchoolSinai</t>
  </si>
  <si>
    <t>jbkronenberg MontclareLabs jkmontclare</t>
  </si>
  <si>
    <t>SoapboxScience</t>
  </si>
  <si>
    <t>SeaIceBeth</t>
  </si>
  <si>
    <t>NSF</t>
  </si>
  <si>
    <t>ILoveGayTech calacademy 500QueerSci</t>
  </si>
  <si>
    <t>IOPDiversity</t>
  </si>
  <si>
    <t>jaseybel QueerSciencePH</t>
  </si>
  <si>
    <t>leclercq0</t>
  </si>
  <si>
    <t>JoshLukeDavis</t>
  </si>
  <si>
    <t>CarolynBertozzi GenderSpectrum</t>
  </si>
  <si>
    <t>April_M_Ballard</t>
  </si>
  <si>
    <t>Queer_Britain EngagementDom</t>
  </si>
  <si>
    <t>kss_phd TehshikYoon Kelly_N_Chacon</t>
  </si>
  <si>
    <t>BeardyAcademic</t>
  </si>
  <si>
    <t>DragScience AreWeEurope SciFintan</t>
  </si>
  <si>
    <t>MxDylanP scoutwindsor jcraig358</t>
  </si>
  <si>
    <t>AuditoryAging rotmanresearch CanBlackSci BlackInNeuro</t>
  </si>
  <si>
    <t>antmuseum mongabay ZooKeys_Journal</t>
  </si>
  <si>
    <t>teodorolaino</t>
  </si>
  <si>
    <t>EAVPalaeo</t>
  </si>
  <si>
    <t>nresearchnews</t>
  </si>
  <si>
    <t>himb_soest CoralResilience LgbtqStem</t>
  </si>
  <si>
    <t>MathTeach_BEW tricia_fried</t>
  </si>
  <si>
    <t>Hindawi</t>
  </si>
  <si>
    <t>tricia_fried</t>
  </si>
  <si>
    <t>Fish_Ruizearch 500QueerSci</t>
  </si>
  <si>
    <t>WomenInBio</t>
  </si>
  <si>
    <t>PhysicsNews</t>
  </si>
  <si>
    <t>janmelldugenio</t>
  </si>
  <si>
    <t>janmelldugenio tcddublin</t>
  </si>
  <si>
    <t>werewulver</t>
  </si>
  <si>
    <t>aaas AAASmember</t>
  </si>
  <si>
    <t>SciCommClub ScicommC</t>
  </si>
  <si>
    <t>MineralAreaCC</t>
  </si>
  <si>
    <t>KB_Bio 500QueerSci LGBTSTEM houseofstem PrideinSTEM OUTinSTEM</t>
  </si>
  <si>
    <t>PrideinSTEM Imperial600 imperialcollege goodwingroupox</t>
  </si>
  <si>
    <t>ImpMaterials abcairns goodwingroupox</t>
  </si>
  <si>
    <t>TheTyee</t>
  </si>
  <si>
    <t>jm_hansen0 AltoLab_Neal</t>
  </si>
  <si>
    <t>SchuethAnna</t>
  </si>
  <si>
    <t>Demetrio__Mora</t>
  </si>
  <si>
    <t>CampusLgbtq</t>
  </si>
  <si>
    <t>jamie_windust r_e_e_t_a_ Anickians _rubyrare Berkeleythinks tedxlondon</t>
  </si>
  <si>
    <t>plantdisease</t>
  </si>
  <si>
    <t>JHUAPL orau NCRP_USA</t>
  </si>
  <si>
    <t>BlackWomanTeach</t>
  </si>
  <si>
    <t>TehshikYoon</t>
  </si>
  <si>
    <t>kolin22374028 shane_coffield _aedye Jacob_J_OConnor scipolnetwork UKSINet</t>
  </si>
  <si>
    <t>Carly_Busch_ ASMicrobiology</t>
  </si>
  <si>
    <t>PrideatWorkCAN PrideinSTEM 500QueerSci 500womensci FierteCapPride</t>
  </si>
  <si>
    <t>Rodrigo37708943</t>
  </si>
  <si>
    <t>MarineEcoBR</t>
  </si>
  <si>
    <t>CafeOikos Ishikamacaca</t>
  </si>
  <si>
    <t>EAS_meeting</t>
  </si>
  <si>
    <t>wotsap_iag SAGAatCAMK</t>
  </si>
  <si>
    <t>Kelly_N_Chacon TransLifeline</t>
  </si>
  <si>
    <t>TheJR</t>
  </si>
  <si>
    <t>STEMPotential</t>
  </si>
  <si>
    <t>yasminoceans UCLA QueersInSTEM Reclaiming_STEM</t>
  </si>
  <si>
    <t>OxfordBiology</t>
  </si>
  <si>
    <t>DisabledAcadem AbleismAcademia AcademicChatter DisabledStem DisInHigherEd DisInGradSchool</t>
  </si>
  <si>
    <t>googlearts</t>
  </si>
  <si>
    <t>AxelBioga</t>
  </si>
  <si>
    <t>NatureClimate HawaiiReka numberdance C_Poku93 ClimateChirper</t>
  </si>
  <si>
    <t>CSEWI SallyRideSci</t>
  </si>
  <si>
    <t>lgbtmap</t>
  </si>
  <si>
    <t>SPIEtweets OpticalSociety BPhotVub</t>
  </si>
  <si>
    <t>TransLifeline</t>
  </si>
  <si>
    <t>C_Poku93 ElasmoFan5 DiverseGeos PridePolar LGBTQIAinAstro LGBTQFieldNet AU_GeoFIDE StanfordDIG</t>
  </si>
  <si>
    <t>TheParksTrust OpenUniversity oxford_brookes OU_Pride OUGradSch OUstudents</t>
  </si>
  <si>
    <t>BradleyNealEnv CENTA_NERC</t>
  </si>
  <si>
    <t>jaseybel</t>
  </si>
  <si>
    <t>CT_Microbiol Cwhitch GeoSantiagoM</t>
  </si>
  <si>
    <t>QueerSciencePH jaseybel</t>
  </si>
  <si>
    <t>SPIEtweets SPIEtweets OpticalSociety BPhotVub</t>
  </si>
  <si>
    <t>tcddublin PRIDEinResearch tcdTBSI</t>
  </si>
  <si>
    <t>Le_Guizameaux</t>
  </si>
  <si>
    <t>AlisonWendlandt ndchiappini equigleychem UofR URochesterChem URoutGRADS</t>
  </si>
  <si>
    <t>LuisLeyvaEdu FTMathteacher VictoriaTheTech Zakchamp todosmath</t>
  </si>
  <si>
    <t>ILoveGayTech LGBTBold 500QueerSci Outastronaut1 Adrianaavarro breakingweather Adrianaavarro breakingweather</t>
  </si>
  <si>
    <t>Queer_Britain</t>
  </si>
  <si>
    <t>bankofengland LondMathSoc</t>
  </si>
  <si>
    <t>bankofengland</t>
  </si>
  <si>
    <t>Sci_QUEERies lindyorthia</t>
  </si>
  <si>
    <t>antigonasegura</t>
  </si>
  <si>
    <t>bahbecerra</t>
  </si>
  <si>
    <t>UTSFEIT UTSEngage AnthonyNolan</t>
  </si>
  <si>
    <t>la_car</t>
  </si>
  <si>
    <t>EmoryCHOA_CFAIR NIH AtlPedsResearch EmoryPediatrics EmoryUniversity</t>
  </si>
  <si>
    <t>VUBrussel SPIEtweets OpticalSociety</t>
  </si>
  <si>
    <t>Queer_Britain bankofengland AllenOvery EngagementDom</t>
  </si>
  <si>
    <t>RoySocChem LGBTSTEM PrideinSTEM</t>
  </si>
  <si>
    <t>gary_d_reynolds kmeade11</t>
  </si>
  <si>
    <t>andymarkinc lgbtq_of_first</t>
  </si>
  <si>
    <t>SeismoIsTheWave</t>
  </si>
  <si>
    <t>Matter_CP</t>
  </si>
  <si>
    <t>lgbtq_of_first STEMRainbow FIRSTweets KokomoPride</t>
  </si>
  <si>
    <t>theNASciences</t>
  </si>
  <si>
    <t>SalasRabaza AU_GeoFIDE loraharris antenna_karen LGBTSTEM QSTEMHistory</t>
  </si>
  <si>
    <t>500QueerSci UMassAmherst OUTinSTEM</t>
  </si>
  <si>
    <t>GladstoneInst</t>
  </si>
  <si>
    <t>NatGeoTV</t>
  </si>
  <si>
    <t>LeonTejwani Yale_INP</t>
  </si>
  <si>
    <t>heycurlytop ScienceMagazine</t>
  </si>
  <si>
    <t>ucl mehrdad_mizani</t>
  </si>
  <si>
    <t>MethodsEcolEvol ba_whittaker</t>
  </si>
  <si>
    <t>tim_cook Apple</t>
  </si>
  <si>
    <t>CosmicRaymond</t>
  </si>
  <si>
    <t>ArachnologyNerd calacademy</t>
  </si>
  <si>
    <t>lessrof2weevils hsauquet_rbgsyd</t>
  </si>
  <si>
    <t>TWOCCNYC</t>
  </si>
  <si>
    <t>GlobalMathDept</t>
  </si>
  <si>
    <t>inaturalist 500QueerSci</t>
  </si>
  <si>
    <t>CarolynBertozzi</t>
  </si>
  <si>
    <t>ColectivoDivu UNAMUDiversidad Comunidad_UNAM UNAMmx</t>
  </si>
  <si>
    <t>ThriveLifeline</t>
  </si>
  <si>
    <t>RoyalSocBio STEMVillage 500QueerSci QueerinAI arjunsubgraph onlinekyne ClaraMBarker QueerEngineers PrideinSTEM SheldonKGoodman DrCarpineti OUTinSTEM GilesPalaeoLab jlorileman sciam JedidahIslerPhD VanguardSTEM TheLabAndField FoxOfKnowledge cefry42 elevatedMn Ray_L_Allen dngayest PridePolar DapperStats acnzimmer gmhdown RuthLSchmidt camille_codon NeilReavey Nature AcademicParity ChangingSTEMM hapyresearchers PhDVoice PhDForum AcademicDilemma robertnulrich QueersInSTEM lila_leatherman sisterSTEM arianaelena97 motherofneurons shelbybohn LGBTQIAinAstro PlanetTreky 500womensci PhDForum AcademicChatter</t>
  </si>
  <si>
    <t>RoyalSocBio STEMVillage 500QueerSci QueerinAI arjunsubgraph onlinekyne ClaraMBarker QueerEngineers PrideinSTEM SheldonKGoodman DrCarpineti OUTinSTEM GilesPalaeoLab</t>
  </si>
  <si>
    <t>ScottHa89736695 nonlinearmater1</t>
  </si>
  <si>
    <t>AnnualReviews</t>
  </si>
  <si>
    <t>Queer_Britain aemylt LGBTSTEM PrideinSTEM</t>
  </si>
  <si>
    <t>houseofstem</t>
  </si>
  <si>
    <t>Delisa_E_Clay</t>
  </si>
  <si>
    <t>faythtan</t>
  </si>
  <si>
    <t>heycurlytop DanniReches</t>
  </si>
  <si>
    <t>OUTinSTEM LGBTSTEM BlackInImmuno</t>
  </si>
  <si>
    <t>adamcbrett jjBrassington</t>
  </si>
  <si>
    <t>earvsc</t>
  </si>
  <si>
    <t>levichambers</t>
  </si>
  <si>
    <t>agu_ceo theAGU</t>
  </si>
  <si>
    <t>agu_ceo StanfordDIG amsbraid AstroRickman jc8654 deoxdynamics JulianSpergel ColinPSweeney im_dshamilton</t>
  </si>
  <si>
    <t>JamieBGall NathanWoodling</t>
  </si>
  <si>
    <t>salkinstitute outtoinnovate UCSF CellLgbtq</t>
  </si>
  <si>
    <t>jkxcomics _heyheyMONET</t>
  </si>
  <si>
    <t>WiSciFest</t>
  </si>
  <si>
    <t>osuwaterissues geosociety USGS AAPG NSF AWRAHQ</t>
  </si>
  <si>
    <t>sea_en_emily</t>
  </si>
  <si>
    <t>500QueerSci ArachnologyNerd</t>
  </si>
  <si>
    <t>EAG_DEI AccessibleGEO</t>
  </si>
  <si>
    <t>UCLIoN_EDI ParkinsonsUK</t>
  </si>
  <si>
    <t>JanelleMonae</t>
  </si>
  <si>
    <t>OberlinGeology</t>
  </si>
  <si>
    <t>500QueerSci TheSTEMvillage LGBTSTEM theCGLCC lgbtqplusstem PrideatWorkCAN egalecanada</t>
  </si>
  <si>
    <t>i_jayas UKRI_News sheffielduni</t>
  </si>
  <si>
    <t>mehrdad_mizani ucl</t>
  </si>
  <si>
    <t>ASCBiology ArachnologyNerd 500QueerSci</t>
  </si>
  <si>
    <t>dfg_public AvHStiftung maxplanckpress MPQueer Fraunhofer helmholtz_de BMBF_Bund proutatwork</t>
  </si>
  <si>
    <t>deMIKEracy AGUSciPolicy</t>
  </si>
  <si>
    <t>WSU_Cougar_Prov StevenCanals PoseOnFX</t>
  </si>
  <si>
    <t>Matter_CP professor_dave</t>
  </si>
  <si>
    <t>GameApologist</t>
  </si>
  <si>
    <t>budlight melonlore</t>
  </si>
  <si>
    <t>FreyjaVerthandi</t>
  </si>
  <si>
    <t>VolcanoRobby aapigeosci</t>
  </si>
  <si>
    <t>AWISNational</t>
  </si>
  <si>
    <t>PridePolar LGBTQFieldNet LGBTQIAinAstro LGBTQstemCast 500QueerSci DiverseGeos PrideinSTEM</t>
  </si>
  <si>
    <t>OutSurgeons UCSFLGBT UCSFODO</t>
  </si>
  <si>
    <t>craywand</t>
  </si>
  <si>
    <t>abbynissenbaum</t>
  </si>
  <si>
    <t>LiekevandeHaar</t>
  </si>
  <si>
    <t>ostematmountsi1 Sci_Diversity</t>
  </si>
  <si>
    <t>DrLigon ASU asuSOLS Katey_Cooper</t>
  </si>
  <si>
    <t>SBPdiscovery</t>
  </si>
  <si>
    <t>TransLawCenter</t>
  </si>
  <si>
    <t>ChemistryKit TransLawCenter</t>
  </si>
  <si>
    <t>sacnas DiversifyEEB EntoPOC EEB_POC NationalMANRRS BLACKandSTEM ESA_org EntsocAmerica AnimBehSociety EthologyScience IUSSI_NAS PIE_Entsoc</t>
  </si>
  <si>
    <t>JosieRoseC</t>
  </si>
  <si>
    <t>BlackInPhysio AcademicChatter DisabledStem BlackInNeuro</t>
  </si>
  <si>
    <t>PDN_Cambridge erin_slatery</t>
  </si>
  <si>
    <t>Ologies</t>
  </si>
  <si>
    <t>FelixJBerrios</t>
  </si>
  <si>
    <t>JostMigenda</t>
  </si>
  <si>
    <t>girldevelopit lesbiantech LGBTTech LGBTSTEM OutInTech PrideinSTEM StemTrans TransTechSocial TWOCCNYC</t>
  </si>
  <si>
    <t>tran_khoa</t>
  </si>
  <si>
    <t>emmjayy95</t>
  </si>
  <si>
    <t>warwickuni</t>
  </si>
  <si>
    <t>sbrinton TransLawCenter</t>
  </si>
  <si>
    <t>rojas_panda</t>
  </si>
  <si>
    <t>angew_chem</t>
  </si>
  <si>
    <t>zzdigital UNALOficial</t>
  </si>
  <si>
    <t>PridePolar LGBTSTEM QueersInSTEM QueersInScience StemTrans 500QueerSci</t>
  </si>
  <si>
    <t>DrCarpineti</t>
  </si>
  <si>
    <t>science_ari</t>
  </si>
  <si>
    <t>MFQCPod TransLawCenter</t>
  </si>
  <si>
    <t>HZBde HZBde HZB_BESSY berlinscience</t>
  </si>
  <si>
    <t>oceanexplorer</t>
  </si>
  <si>
    <t>ShikanovLab UMich MollyMoravek AriellaShikanov Vasantha44</t>
  </si>
  <si>
    <t>AlexisSMobley Fredtwee</t>
  </si>
  <si>
    <t>reneehlozek</t>
  </si>
  <si>
    <t>CBC cbcdocs 500QueerSci LGBTSTEM scicurious_pod NiCHE_Canada BScWildCon</t>
  </si>
  <si>
    <t>Dr_AlexM NSF AMNH InclusiveSci</t>
  </si>
  <si>
    <t>PhdGeek TheLabAndField LGBTSTEM</t>
  </si>
  <si>
    <t>TEDTalks reneehlozek</t>
  </si>
  <si>
    <t>UofGEquality LgbtGlasgow UofGPhDSociety StrathPride uofglgbt UofGSleepzz GlasgowLgbtqia LGBTHealthy UofG_Alumni LGBTIScotland Cat_Stanesby</t>
  </si>
  <si>
    <t>SBPgradschool</t>
  </si>
  <si>
    <t>Beyonce</t>
  </si>
  <si>
    <t>QueersInScience midsumma asciencequeer</t>
  </si>
  <si>
    <t>FIRSTweets</t>
  </si>
  <si>
    <t>NINDSDiversity</t>
  </si>
  <si>
    <t>BenFisher_</t>
  </si>
  <si>
    <t>deuterioh 500QueerSci</t>
  </si>
  <si>
    <t>JCESRHub</t>
  </si>
  <si>
    <t>I_hominin</t>
  </si>
  <si>
    <t>adforu OhioStateMed CRUK_BI</t>
  </si>
  <si>
    <t>NSERC_CRSNG</t>
  </si>
  <si>
    <t>AlexisSMobley kss_phd</t>
  </si>
  <si>
    <t>LatinxMarineSCI</t>
  </si>
  <si>
    <t>TheSTEMvillage DrFAlzaid AlexYermanos</t>
  </si>
  <si>
    <t>HappyStemCell</t>
  </si>
  <si>
    <t>NABJ najournalists NAHJ aaja nlgja WritersofColor womenjournos EditorsOfColor culturedish</t>
  </si>
  <si>
    <t>tomommer</t>
  </si>
  <si>
    <t>USGS GeoLatinas AGU_EPSP geospatialwomen nonschistyjobs EarthSci_Jobs BlkinGeoscience AccessibleGEO AGUecohydro sacnas</t>
  </si>
  <si>
    <t>the_solartube OpticalSociety</t>
  </si>
  <si>
    <t>500QueerSci LGBTSTEM scicurious_pod BScWildCon LGBTQstemCast</t>
  </si>
  <si>
    <t>JauntingJay 500QueerSci LGBTSTEM scicurious_pod NiCHE_Canada BScWildCon</t>
  </si>
  <si>
    <t>jwgauld</t>
  </si>
  <si>
    <t>raquel_cuella Columbia</t>
  </si>
  <si>
    <t>Real_LindaLing</t>
  </si>
  <si>
    <t>500QueerSci TWS_OitF RainbowLors Diverseforestry QueerEngineers esa_students STEMforEquality QueerInNeuro LGBT_Physics LGBTSTEM LGBTQstemCast lgbtqplusstem PridePolar Pride_EAVPalaeo PrideinSTEM QueersInScience Sci_QUEERies Ologies</t>
  </si>
  <si>
    <t>PARCorg ConserveHerps ssarherps ASIHCopeia HerpLeague amphibianfound</t>
  </si>
  <si>
    <t>IBJIYONGI RadioNational</t>
  </si>
  <si>
    <t>BIPCDevon</t>
  </si>
  <si>
    <t>MaineEPSCoR BigelowLab</t>
  </si>
  <si>
    <t>GCHQ</t>
  </si>
  <si>
    <t>mebenitez85</t>
  </si>
  <si>
    <t>ucdavis UCDavisJMIE Sacramento365 sacramentobee SURJSacramento sacnas cncsacramento</t>
  </si>
  <si>
    <t>woodmaz ChemCharley</t>
  </si>
  <si>
    <t>MyrmecolNews</t>
  </si>
  <si>
    <t>QueersInScience BBM_Wong melbournemuseum midsumma</t>
  </si>
  <si>
    <t>MeganHanlon4 tcddublin tcdbi</t>
  </si>
  <si>
    <t>ucu PhysicsNews RoySocChem RoyalAstroSoc</t>
  </si>
  <si>
    <t>GeoLatinas AGU_EPSP geospatialwomen nonschistyjobs EarthSci_Jobs BlkinGeoscience AccessibleGEO AGUecohydro sacnas</t>
  </si>
  <si>
    <t>tomuaj</t>
  </si>
  <si>
    <t>AMNH PrideinSTEM AAS_Office</t>
  </si>
  <si>
    <t>culturedish</t>
  </si>
  <si>
    <t>BTPS28</t>
  </si>
  <si>
    <t>RoyalSocietyVic QueersInScience melbournemuseum midsumma</t>
  </si>
  <si>
    <t>uwsmph UWiscMedAdmiss</t>
  </si>
  <si>
    <t>CBC 500QueerSci LGBTSTEM scicurious_pod NiCHE_Canada BScWildCon</t>
  </si>
  <si>
    <t>AMNH</t>
  </si>
  <si>
    <t>NUMarSci BlackinMarSci</t>
  </si>
  <si>
    <t>DrFAlzaid AlexYermanos</t>
  </si>
  <si>
    <t>lab_shenanigans</t>
  </si>
  <si>
    <t>AnnaPloszajski</t>
  </si>
  <si>
    <t>Ee_Doherty agya_karki</t>
  </si>
  <si>
    <t>alison_bowden nature_org NUMarSci BlackinMarSci</t>
  </si>
  <si>
    <t>queendom_fungi MSAStudents</t>
  </si>
  <si>
    <t>LaurMerlino</t>
  </si>
  <si>
    <t>JostMigenda LGBTSTEM StemTrans</t>
  </si>
  <si>
    <t>UCLgeography AnsonMackay</t>
  </si>
  <si>
    <t>ChristianBaron</t>
  </si>
  <si>
    <t>QueerEngineers QueersInScience InterEngLGBT</t>
  </si>
  <si>
    <t>JostMigenda LGBTSTEM</t>
  </si>
  <si>
    <t>BPearlstone scicurious_pod PRISMexeter</t>
  </si>
  <si>
    <t>adforu</t>
  </si>
  <si>
    <t>UniofExeter MetOffice_Sci</t>
  </si>
  <si>
    <t>timeandsociety REFriedensen ezekielkimball DrRyanMiller</t>
  </si>
  <si>
    <t>ICEDantarctic SCAR_Tweets</t>
  </si>
  <si>
    <t>profmiketoole drdebwilliamson QueersInScience melbournemuseum midsumma</t>
  </si>
  <si>
    <t>thechrislarsen</t>
  </si>
  <si>
    <t>TERCtweets</t>
  </si>
  <si>
    <t>becroldan geraldoduran96</t>
  </si>
  <si>
    <t>LGBTHM LGBTHMExeter suesanders03 SchoolsOUTUK</t>
  </si>
  <si>
    <t>HumanDignityT</t>
  </si>
  <si>
    <t>ScotSTEMAmb</t>
  </si>
  <si>
    <t>BrunelMuseum ncedigital</t>
  </si>
  <si>
    <t>ual_cci</t>
  </si>
  <si>
    <t>crowdfunderuk</t>
  </si>
  <si>
    <t>LazaroElena NextDoorPublish</t>
  </si>
  <si>
    <t>taabaman</t>
  </si>
  <si>
    <t>Tzardan bcs</t>
  </si>
  <si>
    <t>_karmacap CindyBVeldhuis GilbGonzales laurenbbeach</t>
  </si>
  <si>
    <t>profmiketoole BurnetInstitute QueersInScience melbournemuseum midsumma</t>
  </si>
  <si>
    <t>FieldMuseum MorganEliseJ swecrs ChiEngineers Winnagator</t>
  </si>
  <si>
    <t>lavendermeances</t>
  </si>
  <si>
    <t>LMG_Tue</t>
  </si>
  <si>
    <t>QueersInScience melbournemuseum midsumma</t>
  </si>
  <si>
    <t>RyanTScott LaboratoryWalsh AfshinBeheshti NASAAmes RenalUCL LGBTQ_STEMatUCL ucl_slms UCLout UCLSpaceDomain ucl</t>
  </si>
  <si>
    <t>TMSSociety</t>
  </si>
  <si>
    <t>AstroRickman LGBTSTEM</t>
  </si>
  <si>
    <t>JessicaLWareLab Sci_QUEERies</t>
  </si>
  <si>
    <t>KingsHeadThtr</t>
  </si>
  <si>
    <t>VanguardSTEM 500womensci NewPI_Slack</t>
  </si>
  <si>
    <t>OHSUBrain OHSUSOM</t>
  </si>
  <si>
    <t>UMBME BmesDiversity BMESociety</t>
  </si>
  <si>
    <t>outforundergrad</t>
  </si>
  <si>
    <t>citizenSTEM QueerEngineers</t>
  </si>
  <si>
    <t>DurrellWildlife hihinews RSPBScience curlewcalls ja_tobias numenini davidjtdouglas amandaetrask geoffmhilton RyanABurrell TriinKaasiku stevedudley_ Camilo_Carneiro Nina_OHanlon monika_reiss</t>
  </si>
  <si>
    <t>UniCanberra</t>
  </si>
  <si>
    <t>impacientifica</t>
  </si>
  <si>
    <t>wilfredo_nk</t>
  </si>
  <si>
    <t>ScienceTalkOrg DNLee5</t>
  </si>
  <si>
    <t>Northeastern</t>
  </si>
  <si>
    <t>KatMagnone</t>
  </si>
  <si>
    <t>quranpika</t>
  </si>
  <si>
    <t>DNLee5</t>
  </si>
  <si>
    <t>BiogeochemGHG</t>
  </si>
  <si>
    <t>TiaKofi</t>
  </si>
  <si>
    <t>EmoryUniversity</t>
  </si>
  <si>
    <t>April_M_Ballard EmoryRollins WASHadvocates sanwatforall ucsfbhhi ucsfcvp</t>
  </si>
  <si>
    <t>lportwoodstacer janejoann InkWellRetreats ScholarShape</t>
  </si>
  <si>
    <t>SinaiBrain GradSchoolSinai IcahnMountSinai</t>
  </si>
  <si>
    <t>Merck Ford</t>
  </si>
  <si>
    <t>NSFGRFP</t>
  </si>
  <si>
    <t>SABERcommunity</t>
  </si>
  <si>
    <t>BlackinPsych BlackInNeuro ScientistsLift</t>
  </si>
  <si>
    <t>california</t>
  </si>
  <si>
    <t>pfizer NOBCChE sacnas EWOC8 DisabledStem</t>
  </si>
  <si>
    <t>CechErin</t>
  </si>
  <si>
    <t>dwyer_s Ento_Allies TheSTEMvillage 500QueerSci PrideinSTEM</t>
  </si>
  <si>
    <t>AcademicChatter PhDVoice</t>
  </si>
  <si>
    <t>bbchealth</t>
  </si>
  <si>
    <t>MartyKdna univgroningen uniinnsbruck</t>
  </si>
  <si>
    <t>blkwomencompbio</t>
  </si>
  <si>
    <t>oSTEMUTK OUTinSTEM</t>
  </si>
  <si>
    <t>paul_sokoloff MuseumofNature</t>
  </si>
  <si>
    <t>FASEBorg SocBirthDefects SOToxicology</t>
  </si>
  <si>
    <t>pyromanticism</t>
  </si>
  <si>
    <t>MathWorks</t>
  </si>
  <si>
    <t>QueersInScience MarieHerberstei hsauquet_rbgsyd DrMichellePower</t>
  </si>
  <si>
    <t>APS_Diversity plantdisease APSbacteriology ApsEpidemiology plantpathgrads</t>
  </si>
  <si>
    <t>DowNewsroom</t>
  </si>
  <si>
    <t>UCLEqualities nature</t>
  </si>
  <si>
    <t>abhikghosh angew_chem</t>
  </si>
  <si>
    <t>UniofNewcastle EU_H2020 computingncl</t>
  </si>
  <si>
    <t>ChasingCoral netflix</t>
  </si>
  <si>
    <t>GrahamGrail</t>
  </si>
  <si>
    <t>MrEAnders</t>
  </si>
  <si>
    <t>scipolnetwork shane_coffield CChinowsky _aedye kolin22374028 UKSINet RonitPrawer</t>
  </si>
  <si>
    <t>OpenAcademics AcademicChatter PhDVoice</t>
  </si>
  <si>
    <t>equal4success</t>
  </si>
  <si>
    <t>ILoveGayLGBT griffiths_huw PridePolar</t>
  </si>
  <si>
    <t>brunodra ASCBiology</t>
  </si>
  <si>
    <t>GirlsWhoCode</t>
  </si>
  <si>
    <t>PhilippaPhoto</t>
  </si>
  <si>
    <t>SNMA</t>
  </si>
  <si>
    <t>BotBlackTech</t>
  </si>
  <si>
    <t>DrWongLab UNOmaha</t>
  </si>
  <si>
    <t>mfnberlin</t>
  </si>
  <si>
    <t>leogaskins ElasmoFan5 AnnabelGong</t>
  </si>
  <si>
    <t>jackandraka</t>
  </si>
  <si>
    <t>sheffielduni</t>
  </si>
  <si>
    <t>PhotonicsWest</t>
  </si>
  <si>
    <t>CellLgbtq ASCBiology</t>
  </si>
  <si>
    <t>DominiqueRaboin DrGlitterbear</t>
  </si>
  <si>
    <t>Devin_Eleven</t>
  </si>
  <si>
    <t>LGBTQstemCast QueerEngineers MFQCPod StemTrans</t>
  </si>
  <si>
    <t>TheMathGuru onlinekyne RainbowRailroad</t>
  </si>
  <si>
    <t>PVWISTEM UMassWGSS ECEP_CS</t>
  </si>
  <si>
    <t>OAS_UKAEA WiNuclear</t>
  </si>
  <si>
    <t>atkeinath</t>
  </si>
  <si>
    <t>CriResearch</t>
  </si>
  <si>
    <t>AcademicChatter BmesDiversity</t>
  </si>
  <si>
    <t>abbvie</t>
  </si>
  <si>
    <t>plantdisease APS_AMB 500QueerSci QgradsC CornellOISE</t>
  </si>
  <si>
    <t>ResearchIsNuts CornellOISE cornell_gpsa QgradsC</t>
  </si>
  <si>
    <t>Jenny_Slaughter Pasiascakes SCentrecic ChemSocUoM</t>
  </si>
  <si>
    <t>AydanEG zebracki GeogDirections</t>
  </si>
  <si>
    <t>PhysicsNews SEPhysics LGBTSTEM</t>
  </si>
  <si>
    <t>kixes ACPeds MOEsg</t>
  </si>
  <si>
    <t>PrideinSTEM FTMathteacher lejhouston rossb_oxford ManeVishwadeep</t>
  </si>
  <si>
    <t>AllenInstitute BlackInNeuro BlkInData sacnas PrideinSTEM WiDS_Worldwide</t>
  </si>
  <si>
    <t>500QueerSci shiversherlock CornellAgriTech 500womensci</t>
  </si>
  <si>
    <t>fl3uryz DianaInitiative</t>
  </si>
  <si>
    <t>AsapSCIENCE</t>
  </si>
  <si>
    <t>KHE_Kings KingsHSPR KingsIoPPN</t>
  </si>
  <si>
    <t>STEMLGBTQYou oSTEM_bham Birminghamostem</t>
  </si>
  <si>
    <t>LGBT_Physics 500QueerSci STEMEquals LGBTSTEM</t>
  </si>
  <si>
    <t>RoySocChem PhysicsWorld RoyalAstroSoc</t>
  </si>
  <si>
    <t>DrEsquivelPhD Fermilab SyracuseU</t>
  </si>
  <si>
    <t>NCTM</t>
  </si>
  <si>
    <t>Michell85831151</t>
  </si>
  <si>
    <t>robbi_anthony</t>
  </si>
  <si>
    <t>parkerici</t>
  </si>
  <si>
    <t>NCTMResources</t>
  </si>
  <si>
    <t>EarthSciCam gaystheword</t>
  </si>
  <si>
    <t>Molly_Stanley3 ZoologyUBC</t>
  </si>
  <si>
    <t>DrCarpineti BritSciAssoc</t>
  </si>
  <si>
    <t>LaurenTaylorSci UoMChemistry</t>
  </si>
  <si>
    <t>ucsdbiosciences sacnas BlackInMicro BlackinSTEMEd blkwomencompbio</t>
  </si>
  <si>
    <t>LGBTSTEM QueersInSTEM STEMEquals QueersInScience</t>
  </si>
  <si>
    <t>Molly_Stanley3</t>
  </si>
  <si>
    <t>PRISMexeter Tuffers_c</t>
  </si>
  <si>
    <t>blackinthelab</t>
  </si>
  <si>
    <t>MetOffice_Sci freyagarry wic_exeter</t>
  </si>
  <si>
    <t>Natywithdahardt StephanieGroman QueersInScience QueerInNeuro LGBTSTEM</t>
  </si>
  <si>
    <t>blackinthelab uclachem BlackInChem</t>
  </si>
  <si>
    <t>GeoEdResearch jackiedohaney UKRI_News UKRI_CEO BritishAcademy_ TheBHF CRUKresearch GuildHE NIHRresearch officestudents royalsociety RoySocChem UniversitiesUK wellcometrust RachaelPells timeshighered KKgonza ProfTimNoakes DrUmeshPrabhu ProfGrahamTowl RankinProf ajackiehunter dgurdasani1 WB_UK 500womensci 500QueerSci jenkrubin AcademiaObscura Independent_HE STEMJustice IanWCampbell jesswade elliebothwell ninamasseyPA sam_farley3 DrSpriggy antiacademies anna_bull_ GeorginaCLee t_haismanpage AlistairJarvis 1752Group WhistleUK AnnOlivarius nusuk eve_rebecca WeAreSpeakOut UKCultureShift ucl</t>
  </si>
  <si>
    <t>BBSRCWhiteRose LeedsEquality EqualityatYork ShefUniEandD</t>
  </si>
  <si>
    <t>iainmstott</t>
  </si>
  <si>
    <t>NATsdu UAntwerpen LGBTSTEM TheSTEMvillage</t>
  </si>
  <si>
    <t>LGBTSTEM TheSTEMvillage 500QueerSci PrideinSTEM</t>
  </si>
  <si>
    <t>RainbowLors</t>
  </si>
  <si>
    <t>LGBTSTEM TheLabAndField</t>
  </si>
  <si>
    <t>ChemCharley Jenny_Slaughter</t>
  </si>
  <si>
    <t>ChemCharley UoMChemistry Jenny_Slaughter</t>
  </si>
  <si>
    <t>ImperialInfect</t>
  </si>
  <si>
    <t>NeuroSarcastic</t>
  </si>
  <si>
    <t>NOBCChE</t>
  </si>
  <si>
    <t>USUhealthsci</t>
  </si>
  <si>
    <t>abc_camden</t>
  </si>
  <si>
    <t>FTMathteacher</t>
  </si>
  <si>
    <t>notsoscify samfrowe</t>
  </si>
  <si>
    <t>notsoscify nationaltrust</t>
  </si>
  <si>
    <t>EngWomen 500womensci sacnas DiversifyChem 500QueerSci</t>
  </si>
  <si>
    <t>RainbowLors RainbowLors</t>
  </si>
  <si>
    <t>April_M_Ballard EnvirHealthNews EmoryMSCA GACCA_Org JasonCMarvin</t>
  </si>
  <si>
    <t>Jenny_Slaughter</t>
  </si>
  <si>
    <t>Sci_QUEERies TheLabAndField</t>
  </si>
  <si>
    <t>TheSTEMvillage STEMEquals</t>
  </si>
  <si>
    <t>TheSTEMvillage STEMEquals UniStrathclyde</t>
  </si>
  <si>
    <t>ICE_engineers</t>
  </si>
  <si>
    <t>NKWhiteman UofUBiology</t>
  </si>
  <si>
    <t>BMatB STEMEquals esa stsci</t>
  </si>
  <si>
    <t>71percent_pod</t>
  </si>
  <si>
    <t>f_osis</t>
  </si>
  <si>
    <t>BMatB unity3d</t>
  </si>
  <si>
    <t>AirResources</t>
  </si>
  <si>
    <t>IBJIYONGI citeblackwomen</t>
  </si>
  <si>
    <t>SagtKaumWas LGBAlliance_DE</t>
  </si>
  <si>
    <t>WakeChemistry WakeForest</t>
  </si>
  <si>
    <t>Tom_Waidzunas CechErin ScienceAdvances LGBTSTEM</t>
  </si>
  <si>
    <t>TheLabAndField NHM_London</t>
  </si>
  <si>
    <t>NOBCChE sacnas EWOC8 DisabledStem</t>
  </si>
  <si>
    <t>Science_Council RAEngNews</t>
  </si>
  <si>
    <t>BishopsgateInst</t>
  </si>
  <si>
    <t>NatureNews</t>
  </si>
  <si>
    <t>QueersInSTEM</t>
  </si>
  <si>
    <t>ESA_EarlyCareer DiversifyPlants DiversifyEEB earth_jobs sacnas GeoLatinas ESWNtweets 500womensci</t>
  </si>
  <si>
    <t>AgentschangeEh EnvirHealthNews April_M_Ballard EmoryRollins</t>
  </si>
  <si>
    <t>arxiv MSCActions UoE_STIS IASH_Edinburgh BlackInAstro</t>
  </si>
  <si>
    <t>BiodynSD</t>
  </si>
  <si>
    <t>McMasterCarr</t>
  </si>
  <si>
    <t>jhaskinsPhD MIT</t>
  </si>
  <si>
    <t>ImportDescription░The graph was imported from the open workbook "Monthly_subset_Edgelist1_2021.csv".▓LayoutAlgorithm░The graph was laid out using the Harel-Koren Fast Multiscale layout algorithm.▓GraphDirectedness░The graph is undirected.</t>
  </si>
  <si>
    <t>herColumns, GroupDoNotHide, GroupVisualAttributes, GroupLabels, GroupGraphMetrics, GroupEdgeDoNotHide, GroupEdgeGraphMetrics&lt;/value&gt;
      &lt;/setting&gt;
    &lt;/ColumnGroupUserSettings&gt;
    &lt;GraphMetricUserSettings&gt;
      &lt;setting name="GraphMetricsToCalculate" serializeAs="String"&gt;
        &lt;value&gt;EigenvectorCentrality, OverallMetrics&lt;/value&gt;
      &lt;/setting&gt;
    &lt;/GraphMetricUserSettings&gt;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</si>
  <si>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name="LayoutUserSettings"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&lt;LayoutUserSettings&gt;
      &lt;setting name="Layout" serializeAs="String"&gt;
        &lt;value&gt;HarelKorenFastMultiscale&lt;/value&gt;
      &lt;/setting&gt;
    &lt;/LayoutUserSettings&gt;
    &lt;GeneralUserSettings4&gt;
      &lt;setting name="EdgeColor" serializeAs="String"&gt;
        &lt;value&gt;Aqua&lt;/value&gt;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&lt;value&gt;OuterGlow&lt;/value&gt;
      &lt;/setting&gt;
      &lt;setting name="VertexRelativeOuterGlowSize" serializeAs="String"&gt;
        &lt;value&gt;3&lt;/value&gt;
      &lt;/setting&gt;
      &lt;setting name="VertexColor" serializeAs="String"&gt;
        &lt;value&gt;Maroon&lt;/value&gt;
      &lt;/setting&gt;
      &lt;setting name="VertexAlpha" serializeAs="String"&gt;
        &lt;value&gt;100&lt;/value&gt;
      &lt;/setting&gt;
      &lt;setting name="LabelUserSettings" serializeAs="String"&gt;
        &lt;value&gt;Microsoft Sans Serif, 8.25pt Maroon BottomCenter 20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&lt;value&gt;CurveThroughIntermediatePoints&lt;/value&gt;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&lt;value&gt;Undirected&lt;/value&gt;
      &lt;/setting&gt;
    &lt;/GeneralUserSettings4&gt;
    &lt;DynamicFiltersUserSettings&gt;
      &lt;setting name="FilterNonNumericCells" serializeAs="String"&gt;
        &lt;value&gt;False&lt;/value&gt;
      &lt;/setting&gt;
      &lt;setting name="FilteredAlpha" serializeAs="String"&gt;
        &lt;value&gt;0&lt;/value&gt;
      &lt;/setting&gt;
    &lt;/DynamicFiltersUserSettings&gt;
    &lt;ColumnGroupUserSettings&gt;
      &lt;setting name="ColumnGroupsToShow" serializeAs="String"&gt;
        &lt;value&gt;EdgeDoNotHide, EdgeVisualAttributes, EdgeLabels, EdgeGraphMetrics, EdgeOtherColumns, VertexDoNotHide, VertexVisualAttributes, VertexGraphMetrics, VertexLabels, VertexOt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</si>
</sst>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quotePrefix="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22" fontId="0" fillId="0" borderId="0" xfId="0" applyNumberFormat="1" applyAlignment="1">
      <alignment/>
    </xf>
    <xf numFmtId="22" fontId="0" fillId="0" borderId="0" xfId="0" applyNumberFormat="1" applyFill="1" applyAlignment="1">
      <alignment/>
    </xf>
    <xf numFmtId="167" fontId="0" fillId="4" borderId="1" xfId="24" applyNumberFormat="1"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09">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dxf>
    <dxf>
      <numFmt numFmtId="177" formatCode="@"/>
    </dxf>
    <dxf>
      <numFmt numFmtId="177" formatCode="@"/>
    </dxf>
    <dxf>
      <numFmt numFmtId="177" formatCode="@"/>
    </dxf>
    <dxf>
      <numFmt numFmtId="177" formatCode="@"/>
    </dxf>
    <dxf>
      <numFmt numFmtId="167" formatCode="0.000"/>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08"/>
      <tableStyleElement type="headerRow" dxfId="107"/>
    </tableStyle>
    <tableStyle name="NodeXL Table" pivot="0" count="1">
      <tableStyleElement type="headerRow" dxfId="10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884831"/>
        <c:axId val="33201432"/>
      </c:barChart>
      <c:catAx>
        <c:axId val="55884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201432"/>
        <c:crosses val="autoZero"/>
        <c:auto val="1"/>
        <c:lblOffset val="100"/>
        <c:noMultiLvlLbl val="0"/>
      </c:catAx>
      <c:valAx>
        <c:axId val="33201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84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377433"/>
        <c:axId val="4961442"/>
      </c:barChart>
      <c:catAx>
        <c:axId val="303774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61442"/>
        <c:crosses val="autoZero"/>
        <c:auto val="1"/>
        <c:lblOffset val="100"/>
        <c:noMultiLvlLbl val="0"/>
      </c:catAx>
      <c:valAx>
        <c:axId val="4961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77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652979"/>
        <c:axId val="66332492"/>
      </c:barChart>
      <c:catAx>
        <c:axId val="446529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332492"/>
        <c:crosses val="autoZero"/>
        <c:auto val="1"/>
        <c:lblOffset val="100"/>
        <c:noMultiLvlLbl val="0"/>
      </c:catAx>
      <c:valAx>
        <c:axId val="66332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52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121517"/>
        <c:axId val="4222742"/>
      </c:barChart>
      <c:catAx>
        <c:axId val="601215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22742"/>
        <c:crosses val="autoZero"/>
        <c:auto val="1"/>
        <c:lblOffset val="100"/>
        <c:noMultiLvlLbl val="0"/>
      </c:catAx>
      <c:valAx>
        <c:axId val="4222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21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004679"/>
        <c:axId val="6497792"/>
      </c:barChart>
      <c:catAx>
        <c:axId val="380046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7792"/>
        <c:crosses val="autoZero"/>
        <c:auto val="1"/>
        <c:lblOffset val="100"/>
        <c:noMultiLvlLbl val="0"/>
      </c:catAx>
      <c:valAx>
        <c:axId val="6497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4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480129"/>
        <c:axId val="56559114"/>
      </c:barChart>
      <c:catAx>
        <c:axId val="584801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559114"/>
        <c:crosses val="autoZero"/>
        <c:auto val="1"/>
        <c:lblOffset val="100"/>
        <c:noMultiLvlLbl val="0"/>
      </c:catAx>
      <c:valAx>
        <c:axId val="56559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80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269979"/>
        <c:axId val="17885492"/>
      </c:barChart>
      <c:catAx>
        <c:axId val="392699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85492"/>
        <c:crosses val="autoZero"/>
        <c:auto val="1"/>
        <c:lblOffset val="100"/>
        <c:noMultiLvlLbl val="0"/>
      </c:catAx>
      <c:valAx>
        <c:axId val="17885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69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751701"/>
        <c:axId val="39438718"/>
      </c:barChart>
      <c:catAx>
        <c:axId val="267517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38718"/>
        <c:crosses val="autoZero"/>
        <c:auto val="1"/>
        <c:lblOffset val="100"/>
        <c:noMultiLvlLbl val="0"/>
      </c:catAx>
      <c:valAx>
        <c:axId val="39438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1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404143"/>
        <c:axId val="40419560"/>
      </c:barChart>
      <c:catAx>
        <c:axId val="19404143"/>
        <c:scaling>
          <c:orientation val="minMax"/>
        </c:scaling>
        <c:axPos val="b"/>
        <c:delete val="1"/>
        <c:majorTickMark val="out"/>
        <c:minorTickMark val="none"/>
        <c:tickLblPos val="none"/>
        <c:crossAx val="40419560"/>
        <c:crosses val="autoZero"/>
        <c:auto val="1"/>
        <c:lblOffset val="100"/>
        <c:noMultiLvlLbl val="0"/>
      </c:catAx>
      <c:valAx>
        <c:axId val="40419560"/>
        <c:scaling>
          <c:orientation val="minMax"/>
        </c:scaling>
        <c:axPos val="l"/>
        <c:delete val="1"/>
        <c:majorTickMark val="out"/>
        <c:minorTickMark val="none"/>
        <c:tickLblPos val="none"/>
        <c:crossAx val="194041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1205" totalsRowShown="0" headerRowDxfId="105" dataDxfId="37">
  <autoFilter ref="A2:R1205"/>
  <tableColumns count="18">
    <tableColumn id="1" name="Vertex 1" dataDxfId="4"/>
    <tableColumn id="2" name="Vertex 2" dataDxfId="2"/>
    <tableColumn id="3" name="Color" dataDxfId="3"/>
    <tableColumn id="4" name="Width" dataDxfId="50"/>
    <tableColumn id="11" name="Style" dataDxfId="49"/>
    <tableColumn id="5" name="Opacity" dataDxfId="48"/>
    <tableColumn id="6" name="Visibility" dataDxfId="47"/>
    <tableColumn id="10" name="Label" dataDxfId="46"/>
    <tableColumn id="12" name="Label Text Color" dataDxfId="45"/>
    <tableColumn id="13" name="Label Font Size" dataDxfId="44"/>
    <tableColumn id="14" name="Reciprocated?" dataDxfId="43"/>
    <tableColumn id="7" name="ID" dataDxfId="42"/>
    <tableColumn id="9" name="Dynamic Filter" dataDxfId="41"/>
    <tableColumn id="8" name="Add Your Own Columns Here" dataDxfId="40"/>
    <tableColumn id="15" name="ID-LGBTQ" dataDxfId="39"/>
    <tableColumn id="16" name="Universal Time Stamp" dataDxfId="38"/>
    <tableColumn id="17" name="User Mentions" dataDxfId="1"/>
    <tableColumn id="18" name="date" dataDxfId="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54" dataDxfId="53">
  <autoFilter ref="A1:B7"/>
  <tableColumns count="2">
    <tableColumn id="1" name="Key" dataDxfId="52"/>
    <tableColumn id="2" name="Value" dataDxfId="5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1504" totalsRowShown="0" headerRowDxfId="104" dataDxfId="5">
  <autoFilter ref="A2:AE1504"/>
  <tableColumns count="31">
    <tableColumn id="1" name="Vertex" dataDxfId="36"/>
    <tableColumn id="2" name="Color" dataDxfId="35"/>
    <tableColumn id="5" name="Shape" dataDxfId="34"/>
    <tableColumn id="6" name="Size" dataDxfId="33"/>
    <tableColumn id="4" name="Opacity" dataDxfId="32"/>
    <tableColumn id="7" name="Image File" dataDxfId="31"/>
    <tableColumn id="3" name="Visibility" dataDxfId="30"/>
    <tableColumn id="10" name="Label" dataDxfId="29"/>
    <tableColumn id="16" name="Label Fill Color" dataDxfId="28"/>
    <tableColumn id="9" name="Label Position" dataDxfId="27"/>
    <tableColumn id="8" name="Tooltip" dataDxfId="26"/>
    <tableColumn id="18" name="Layout Order" dataDxfId="25"/>
    <tableColumn id="13" name="X" dataDxfId="24"/>
    <tableColumn id="14" name="Y" dataDxfId="23"/>
    <tableColumn id="12" name="Locked?" dataDxfId="22"/>
    <tableColumn id="19" name="Polar R" dataDxfId="21"/>
    <tableColumn id="20" name="Polar Angle" dataDxfId="20"/>
    <tableColumn id="21" name="Degree" dataDxfId="19"/>
    <tableColumn id="22" name="In-Degree" dataDxfId="18"/>
    <tableColumn id="23" name="Out-Degree" dataDxfId="17"/>
    <tableColumn id="24" name="Betweenness Centrality" dataDxfId="16"/>
    <tableColumn id="25" name="Closeness Centrality" dataDxfId="15"/>
    <tableColumn id="26" name="Eigenvector Centrality" dataDxfId="14"/>
    <tableColumn id="15" name="PageRank" dataDxfId="13"/>
    <tableColumn id="27" name="Clustering Coefficient" dataDxfId="12"/>
    <tableColumn id="29" name="Reciprocated Vertex Pair Ratio" dataDxfId="11"/>
    <tableColumn id="11" name="ID" dataDxfId="10"/>
    <tableColumn id="28" name="Dynamic Filter" dataDxfId="9"/>
    <tableColumn id="17" name="Add Your Own Columns Here" dataDxfId="8"/>
    <tableColumn id="30" name="Custom Menu Item Text" dataDxfId="7"/>
    <tableColumn id="31" name="Custom Menu Item Action" dataDxfId="6"/>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103">
  <autoFilter ref="A2:X3"/>
  <tableColumns count="24">
    <tableColumn id="1" name="Group" dataDxfId="102"/>
    <tableColumn id="2" name="Vertex Color" dataDxfId="101"/>
    <tableColumn id="3" name="Vertex Shape" dataDxfId="100"/>
    <tableColumn id="22" name="Visibility" dataDxfId="99"/>
    <tableColumn id="4" name="Collapsed?"/>
    <tableColumn id="18" name="Label" dataDxfId="98"/>
    <tableColumn id="20" name="Collapsed X"/>
    <tableColumn id="21" name="Collapsed Y"/>
    <tableColumn id="6" name="ID" dataDxfId="97"/>
    <tableColumn id="19" name="Collapsed Properties" dataDxfId="96"/>
    <tableColumn id="5" name="Vertices" dataDxfId="95"/>
    <tableColumn id="7" name="Unique Edges" dataDxfId="94"/>
    <tableColumn id="8" name="Edges With Duplicates" dataDxfId="93"/>
    <tableColumn id="9" name="Total Edges" dataDxfId="92"/>
    <tableColumn id="10" name="Self-Loops" dataDxfId="91"/>
    <tableColumn id="24" name="Reciprocated Vertex Pair Ratio" dataDxfId="90"/>
    <tableColumn id="25" name="Reciprocated Edge Ratio" dataDxfId="89"/>
    <tableColumn id="11" name="Connected Components" dataDxfId="88"/>
    <tableColumn id="12" name="Single-Vertex Connected Components" dataDxfId="87"/>
    <tableColumn id="13" name="Maximum Vertices in a Connected Component" dataDxfId="86"/>
    <tableColumn id="14" name="Maximum Edges in a Connected Component" dataDxfId="85"/>
    <tableColumn id="15" name="Maximum Geodesic Distance (Diameter)" dataDxfId="84"/>
    <tableColumn id="16" name="Average Geodesic Distance" dataDxfId="83"/>
    <tableColumn id="17" name="Graph Density" dataDxfId="8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81" dataDxfId="80">
  <autoFilter ref="A1:C2"/>
  <tableColumns count="3">
    <tableColumn id="1" name="Group" dataDxfId="79"/>
    <tableColumn id="2" name="Vertex" dataDxfId="78"/>
    <tableColumn id="3" name="Vertex ID" dataDxfId="7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76"/>
    <tableColumn id="2" name="Value" dataDxfId="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74"/>
    <tableColumn id="2" name="Degree Frequency" dataDxfId="73">
      <calculatedColumnFormula>COUNTIF(Vertices[Degree], "&gt;= " &amp; D2) - COUNTIF(Vertices[Degree], "&gt;=" &amp; D3)</calculatedColumnFormula>
    </tableColumn>
    <tableColumn id="3" name="In-Degree Bin" dataDxfId="72"/>
    <tableColumn id="4" name="In-Degree Frequency" dataDxfId="71">
      <calculatedColumnFormula>COUNTIF(Vertices[In-Degree], "&gt;= " &amp; F2) - COUNTIF(Vertices[In-Degree], "&gt;=" &amp; F3)</calculatedColumnFormula>
    </tableColumn>
    <tableColumn id="5" name="Out-Degree Bin" dataDxfId="70"/>
    <tableColumn id="6" name="Out-Degree Frequency" dataDxfId="69">
      <calculatedColumnFormula>COUNTIF(Vertices[Out-Degree], "&gt;= " &amp; H2) - COUNTIF(Vertices[Out-Degree], "&gt;=" &amp; H3)</calculatedColumnFormula>
    </tableColumn>
    <tableColumn id="7" name="Betweenness Centrality Bin" dataDxfId="68"/>
    <tableColumn id="8" name="Betweenness Centrality Frequency" dataDxfId="67">
      <calculatedColumnFormula>COUNTIF(Vertices[Betweenness Centrality], "&gt;= " &amp; J2) - COUNTIF(Vertices[Betweenness Centrality], "&gt;=" &amp; J3)</calculatedColumnFormula>
    </tableColumn>
    <tableColumn id="9" name="Closeness Centrality Bin" dataDxfId="66"/>
    <tableColumn id="10" name="Closeness Centrality Frequency" dataDxfId="65">
      <calculatedColumnFormula>COUNTIF(Vertices[Closeness Centrality], "&gt;= " &amp; L2) - COUNTIF(Vertices[Closeness Centrality], "&gt;=" &amp; L3)</calculatedColumnFormula>
    </tableColumn>
    <tableColumn id="11" name="Eigenvector Centrality Bin" dataDxfId="64"/>
    <tableColumn id="12" name="Eigenvector Centrality Frequency" dataDxfId="63">
      <calculatedColumnFormula>COUNTIF(Vertices[Eigenvector Centrality], "&gt;= " &amp; N2) - COUNTIF(Vertices[Eigenvector Centrality], "&gt;=" &amp; N3)</calculatedColumnFormula>
    </tableColumn>
    <tableColumn id="18" name="PageRank Bin" dataDxfId="62"/>
    <tableColumn id="17" name="PageRank Frequency" dataDxfId="61">
      <calculatedColumnFormula>COUNTIF(Vertices[Eigenvector Centrality], "&gt;= " &amp; P2) - COUNTIF(Vertices[Eigenvector Centrality], "&gt;=" &amp; P3)</calculatedColumnFormula>
    </tableColumn>
    <tableColumn id="13" name="Clustering Coefficient Bin" dataDxfId="60"/>
    <tableColumn id="14" name="Clustering Coefficient Frequency" dataDxfId="59">
      <calculatedColumnFormula>COUNTIF(Vertices[Clustering Coefficient], "&gt;= " &amp; R2) - COUNTIF(Vertices[Clustering Coefficient], "&gt;=" &amp; R3)</calculatedColumnFormula>
    </tableColumn>
    <tableColumn id="15" name="Dynamic Filter Bin" dataDxfId="58"/>
    <tableColumn id="16" name="Dynamic Filter Frequency" dataDxfId="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56">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16"/>
  <sheetViews>
    <sheetView tabSelected="1" workbookViewId="0" topLeftCell="A1">
      <pane xSplit="2" ySplit="2" topLeftCell="C132"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9.00390625" style="0" bestFit="1" customWidth="1"/>
    <col min="16" max="16" width="13.7109375" style="0" bestFit="1" customWidth="1"/>
    <col min="17" max="17" width="11.7109375" style="0" bestFit="1" customWidth="1"/>
    <col min="18" max="18" width="14.8515625" style="0" bestFit="1" customWidth="1"/>
  </cols>
  <sheetData>
    <row r="1" spans="3:14" ht="15">
      <c r="C1" s="18" t="s">
        <v>40</v>
      </c>
      <c r="D1" s="19"/>
      <c r="E1" s="19"/>
      <c r="F1" s="19"/>
      <c r="G1" s="18"/>
      <c r="H1" s="16" t="s">
        <v>44</v>
      </c>
      <c r="I1" s="54"/>
      <c r="J1" s="54"/>
      <c r="K1" s="35" t="s">
        <v>43</v>
      </c>
      <c r="L1" s="20" t="s">
        <v>41</v>
      </c>
      <c r="M1" s="20"/>
      <c r="N1" s="17" t="s">
        <v>42</v>
      </c>
    </row>
    <row r="2" spans="1:18" ht="30" customHeight="1">
      <c r="A2" s="11" t="s">
        <v>0</v>
      </c>
      <c r="B2" s="11" t="s">
        <v>1</v>
      </c>
      <c r="C2" s="13" t="s">
        <v>2</v>
      </c>
      <c r="D2" s="13" t="s">
        <v>3</v>
      </c>
      <c r="E2" s="13" t="s">
        <v>130</v>
      </c>
      <c r="F2" s="13" t="s">
        <v>4</v>
      </c>
      <c r="G2" s="13" t="s">
        <v>11</v>
      </c>
      <c r="H2" s="11" t="s">
        <v>47</v>
      </c>
      <c r="I2" s="13" t="s">
        <v>160</v>
      </c>
      <c r="J2" s="13" t="s">
        <v>161</v>
      </c>
      <c r="K2" s="13" t="s">
        <v>165</v>
      </c>
      <c r="L2" s="13" t="s">
        <v>12</v>
      </c>
      <c r="M2" s="13" t="s">
        <v>39</v>
      </c>
      <c r="N2" s="13" t="s">
        <v>26</v>
      </c>
      <c r="O2" s="13" t="s">
        <v>177</v>
      </c>
      <c r="P2" s="13" t="s">
        <v>178</v>
      </c>
      <c r="Q2" s="13" t="s">
        <v>179</v>
      </c>
      <c r="R2" s="13" t="s">
        <v>524</v>
      </c>
    </row>
    <row r="3" spans="1:18" ht="15" customHeight="1">
      <c r="A3" s="66" t="s">
        <v>196</v>
      </c>
      <c r="B3" s="66" t="s">
        <v>1693</v>
      </c>
      <c r="C3" s="67"/>
      <c r="D3" s="68"/>
      <c r="E3" s="69"/>
      <c r="F3" s="70"/>
      <c r="G3" s="67"/>
      <c r="H3" s="71"/>
      <c r="I3" s="72"/>
      <c r="J3" s="72"/>
      <c r="K3" s="36"/>
      <c r="L3" s="73">
        <v>3</v>
      </c>
      <c r="M3" s="73"/>
      <c r="N3" s="74"/>
      <c r="O3" s="80"/>
      <c r="P3" s="81"/>
      <c r="Q3" s="81"/>
      <c r="R3" s="84">
        <v>44586</v>
      </c>
    </row>
    <row r="4" spans="1:18" ht="15" customHeight="1">
      <c r="A4" s="66" t="s">
        <v>188</v>
      </c>
      <c r="B4" s="66" t="s">
        <v>982</v>
      </c>
      <c r="C4" s="67"/>
      <c r="D4" s="68"/>
      <c r="E4" s="69"/>
      <c r="F4" s="70"/>
      <c r="G4" s="67"/>
      <c r="H4" s="71"/>
      <c r="I4" s="72"/>
      <c r="J4" s="72"/>
      <c r="K4" s="36"/>
      <c r="L4" s="79">
        <v>4</v>
      </c>
      <c r="M4" s="79"/>
      <c r="N4" s="74"/>
      <c r="O4" s="82"/>
      <c r="P4" s="82"/>
      <c r="Q4" s="82"/>
      <c r="R4" s="85">
        <v>44585</v>
      </c>
    </row>
    <row r="5" spans="1:18" ht="15">
      <c r="A5" s="66" t="s">
        <v>536</v>
      </c>
      <c r="B5" s="66" t="s">
        <v>983</v>
      </c>
      <c r="C5" s="67"/>
      <c r="D5" s="68"/>
      <c r="E5" s="69"/>
      <c r="F5" s="70"/>
      <c r="G5" s="67"/>
      <c r="H5" s="71"/>
      <c r="I5" s="72"/>
      <c r="J5" s="72"/>
      <c r="K5" s="36"/>
      <c r="L5" s="79">
        <v>5</v>
      </c>
      <c r="M5" s="79"/>
      <c r="N5" s="74"/>
      <c r="O5" s="82"/>
      <c r="P5" s="82"/>
      <c r="Q5" s="82"/>
      <c r="R5" s="85">
        <v>44583</v>
      </c>
    </row>
    <row r="6" spans="1:18" ht="15">
      <c r="A6" s="66" t="s">
        <v>537</v>
      </c>
      <c r="B6" s="66" t="s">
        <v>984</v>
      </c>
      <c r="C6" s="67"/>
      <c r="D6" s="68"/>
      <c r="E6" s="69"/>
      <c r="F6" s="70"/>
      <c r="G6" s="67"/>
      <c r="H6" s="71"/>
      <c r="I6" s="72"/>
      <c r="J6" s="72"/>
      <c r="K6" s="36"/>
      <c r="L6" s="79">
        <v>6</v>
      </c>
      <c r="M6" s="79"/>
      <c r="N6" s="74"/>
      <c r="O6" s="82"/>
      <c r="P6" s="82"/>
      <c r="Q6" s="82"/>
      <c r="R6" s="85">
        <v>44583</v>
      </c>
    </row>
    <row r="7" spans="1:18" ht="15">
      <c r="A7" s="66" t="s">
        <v>538</v>
      </c>
      <c r="B7" s="66" t="s">
        <v>985</v>
      </c>
      <c r="C7" s="67"/>
      <c r="D7" s="68"/>
      <c r="E7" s="69"/>
      <c r="F7" s="70"/>
      <c r="G7" s="67"/>
      <c r="H7" s="71"/>
      <c r="I7" s="72"/>
      <c r="J7" s="72"/>
      <c r="K7" s="36"/>
      <c r="L7" s="79">
        <v>7</v>
      </c>
      <c r="M7" s="79"/>
      <c r="N7" s="74"/>
      <c r="O7" s="82"/>
      <c r="P7" s="82"/>
      <c r="Q7" s="82"/>
      <c r="R7" s="85">
        <v>44582</v>
      </c>
    </row>
    <row r="8" spans="1:18" ht="15">
      <c r="A8" s="66" t="s">
        <v>202</v>
      </c>
      <c r="B8" s="66" t="s">
        <v>986</v>
      </c>
      <c r="C8" s="67"/>
      <c r="D8" s="68"/>
      <c r="E8" s="69"/>
      <c r="F8" s="70"/>
      <c r="G8" s="67"/>
      <c r="H8" s="71"/>
      <c r="I8" s="72"/>
      <c r="J8" s="72"/>
      <c r="K8" s="36"/>
      <c r="L8" s="79">
        <v>8</v>
      </c>
      <c r="M8" s="79"/>
      <c r="N8" s="74"/>
      <c r="O8" s="82"/>
      <c r="P8" s="82"/>
      <c r="Q8" s="82"/>
      <c r="R8" s="85">
        <v>44581</v>
      </c>
    </row>
    <row r="9" spans="1:18" ht="15">
      <c r="A9" s="66" t="s">
        <v>539</v>
      </c>
      <c r="B9" s="66" t="s">
        <v>987</v>
      </c>
      <c r="C9" s="67"/>
      <c r="D9" s="68"/>
      <c r="E9" s="69"/>
      <c r="F9" s="70"/>
      <c r="G9" s="67"/>
      <c r="H9" s="71"/>
      <c r="I9" s="72"/>
      <c r="J9" s="72"/>
      <c r="K9" s="36"/>
      <c r="L9" s="79">
        <v>9</v>
      </c>
      <c r="M9" s="79"/>
      <c r="N9" s="74"/>
      <c r="O9" s="82"/>
      <c r="P9" s="82"/>
      <c r="Q9" s="82"/>
      <c r="R9" s="85">
        <v>44581</v>
      </c>
    </row>
    <row r="10" spans="1:18" ht="15">
      <c r="A10" s="66" t="s">
        <v>540</v>
      </c>
      <c r="B10" s="66" t="s">
        <v>988</v>
      </c>
      <c r="C10" s="67"/>
      <c r="D10" s="68"/>
      <c r="E10" s="69"/>
      <c r="F10" s="70"/>
      <c r="G10" s="67"/>
      <c r="H10" s="71"/>
      <c r="I10" s="72"/>
      <c r="J10" s="72"/>
      <c r="K10" s="36"/>
      <c r="L10" s="79">
        <v>10</v>
      </c>
      <c r="M10" s="79"/>
      <c r="N10" s="74"/>
      <c r="O10" s="82"/>
      <c r="P10" s="82"/>
      <c r="Q10" s="82"/>
      <c r="R10" s="85">
        <v>44585</v>
      </c>
    </row>
    <row r="11" spans="1:18" ht="15">
      <c r="A11" s="66" t="s">
        <v>203</v>
      </c>
      <c r="B11" s="66" t="s">
        <v>988</v>
      </c>
      <c r="C11" s="67"/>
      <c r="D11" s="68"/>
      <c r="E11" s="69"/>
      <c r="F11" s="70"/>
      <c r="G11" s="67"/>
      <c r="H11" s="71"/>
      <c r="I11" s="72"/>
      <c r="J11" s="72"/>
      <c r="K11" s="36"/>
      <c r="L11" s="79">
        <v>11</v>
      </c>
      <c r="M11" s="79"/>
      <c r="N11" s="74"/>
      <c r="O11" s="82"/>
      <c r="P11" s="82"/>
      <c r="Q11" s="82"/>
      <c r="R11" s="85">
        <v>44580</v>
      </c>
    </row>
    <row r="12" spans="1:18" ht="15">
      <c r="A12" s="66" t="s">
        <v>541</v>
      </c>
      <c r="B12" s="66" t="s">
        <v>989</v>
      </c>
      <c r="C12" s="67"/>
      <c r="D12" s="68"/>
      <c r="E12" s="69"/>
      <c r="F12" s="70"/>
      <c r="G12" s="67"/>
      <c r="H12" s="71"/>
      <c r="I12" s="72"/>
      <c r="J12" s="72"/>
      <c r="K12" s="36"/>
      <c r="L12" s="79">
        <v>12</v>
      </c>
      <c r="M12" s="79"/>
      <c r="N12" s="74"/>
      <c r="O12" s="82"/>
      <c r="P12" s="82"/>
      <c r="Q12" s="82"/>
      <c r="R12" s="85">
        <v>44579</v>
      </c>
    </row>
    <row r="13" spans="1:18" ht="15">
      <c r="A13" s="66" t="s">
        <v>542</v>
      </c>
      <c r="B13" s="66" t="s">
        <v>990</v>
      </c>
      <c r="C13" s="67"/>
      <c r="D13" s="68"/>
      <c r="E13" s="69"/>
      <c r="F13" s="70"/>
      <c r="G13" s="67"/>
      <c r="H13" s="71"/>
      <c r="I13" s="72"/>
      <c r="J13" s="72"/>
      <c r="K13" s="36"/>
      <c r="L13" s="79">
        <v>13</v>
      </c>
      <c r="M13" s="79"/>
      <c r="N13" s="74"/>
      <c r="O13" s="82"/>
      <c r="P13" s="82"/>
      <c r="Q13" s="82"/>
      <c r="R13" s="85">
        <v>44579</v>
      </c>
    </row>
    <row r="14" spans="1:18" ht="15">
      <c r="A14" s="66" t="s">
        <v>196</v>
      </c>
      <c r="B14" s="66" t="s">
        <v>991</v>
      </c>
      <c r="C14" s="67"/>
      <c r="D14" s="68"/>
      <c r="E14" s="69"/>
      <c r="F14" s="70"/>
      <c r="G14" s="67"/>
      <c r="H14" s="71"/>
      <c r="I14" s="72"/>
      <c r="J14" s="72"/>
      <c r="K14" s="36"/>
      <c r="L14" s="79">
        <v>14</v>
      </c>
      <c r="M14" s="79"/>
      <c r="N14" s="74"/>
      <c r="O14" s="82"/>
      <c r="P14" s="82"/>
      <c r="Q14" s="82"/>
      <c r="R14" s="85">
        <v>44578</v>
      </c>
    </row>
    <row r="15" spans="1:18" ht="15">
      <c r="A15" s="66" t="s">
        <v>543</v>
      </c>
      <c r="B15" s="66" t="s">
        <v>992</v>
      </c>
      <c r="C15" s="67"/>
      <c r="D15" s="68"/>
      <c r="E15" s="69"/>
      <c r="F15" s="70"/>
      <c r="G15" s="67"/>
      <c r="H15" s="71"/>
      <c r="I15" s="72"/>
      <c r="J15" s="72"/>
      <c r="K15" s="36"/>
      <c r="L15" s="79">
        <v>15</v>
      </c>
      <c r="M15" s="79"/>
      <c r="N15" s="74"/>
      <c r="O15" s="82"/>
      <c r="P15" s="82"/>
      <c r="Q15" s="82"/>
      <c r="R15" s="85">
        <v>44577</v>
      </c>
    </row>
    <row r="16" spans="1:18" ht="15">
      <c r="A16" s="66" t="s">
        <v>544</v>
      </c>
      <c r="B16" s="66" t="s">
        <v>993</v>
      </c>
      <c r="C16" s="67"/>
      <c r="D16" s="68"/>
      <c r="E16" s="69"/>
      <c r="F16" s="70"/>
      <c r="G16" s="67"/>
      <c r="H16" s="71"/>
      <c r="I16" s="72"/>
      <c r="J16" s="72"/>
      <c r="K16" s="36"/>
      <c r="L16" s="79">
        <v>16</v>
      </c>
      <c r="M16" s="79"/>
      <c r="N16" s="74"/>
      <c r="O16" s="82"/>
      <c r="P16" s="82"/>
      <c r="Q16" s="82"/>
      <c r="R16" s="85">
        <v>44576</v>
      </c>
    </row>
    <row r="17" spans="1:18" ht="15">
      <c r="A17" s="66" t="s">
        <v>545</v>
      </c>
      <c r="B17" s="66" t="s">
        <v>994</v>
      </c>
      <c r="C17" s="67"/>
      <c r="D17" s="68"/>
      <c r="E17" s="69"/>
      <c r="F17" s="70"/>
      <c r="G17" s="67"/>
      <c r="H17" s="71"/>
      <c r="I17" s="72"/>
      <c r="J17" s="72"/>
      <c r="K17" s="36"/>
      <c r="L17" s="79">
        <v>17</v>
      </c>
      <c r="M17" s="79"/>
      <c r="N17" s="74"/>
      <c r="O17" s="82"/>
      <c r="P17" s="82"/>
      <c r="Q17" s="82"/>
      <c r="R17" s="85">
        <v>44575</v>
      </c>
    </row>
    <row r="18" spans="1:18" ht="15">
      <c r="A18" s="66" t="s">
        <v>546</v>
      </c>
      <c r="B18" s="66" t="s">
        <v>995</v>
      </c>
      <c r="C18" s="67"/>
      <c r="D18" s="68"/>
      <c r="E18" s="69"/>
      <c r="F18" s="70"/>
      <c r="G18" s="67"/>
      <c r="H18" s="71"/>
      <c r="I18" s="72"/>
      <c r="J18" s="72"/>
      <c r="K18" s="36"/>
      <c r="L18" s="79">
        <v>18</v>
      </c>
      <c r="M18" s="79"/>
      <c r="N18" s="74"/>
      <c r="O18" s="82"/>
      <c r="P18" s="82"/>
      <c r="Q18" s="82"/>
      <c r="R18" s="85">
        <v>44574</v>
      </c>
    </row>
    <row r="19" spans="1:18" ht="15">
      <c r="A19" s="66" t="s">
        <v>205</v>
      </c>
      <c r="B19" s="66" t="s">
        <v>996</v>
      </c>
      <c r="C19" s="67"/>
      <c r="D19" s="68"/>
      <c r="E19" s="69"/>
      <c r="F19" s="70"/>
      <c r="G19" s="67"/>
      <c r="H19" s="71"/>
      <c r="I19" s="72"/>
      <c r="J19" s="72"/>
      <c r="K19" s="36"/>
      <c r="L19" s="79">
        <v>19</v>
      </c>
      <c r="M19" s="79"/>
      <c r="N19" s="74"/>
      <c r="O19" s="82"/>
      <c r="P19" s="82"/>
      <c r="Q19" s="82"/>
      <c r="R19" s="85">
        <v>44574</v>
      </c>
    </row>
    <row r="20" spans="1:18" ht="15">
      <c r="A20" s="66" t="s">
        <v>547</v>
      </c>
      <c r="B20" s="66" t="s">
        <v>997</v>
      </c>
      <c r="C20" s="67"/>
      <c r="D20" s="68"/>
      <c r="E20" s="69"/>
      <c r="F20" s="70"/>
      <c r="G20" s="67"/>
      <c r="H20" s="71"/>
      <c r="I20" s="72"/>
      <c r="J20" s="72"/>
      <c r="K20" s="36"/>
      <c r="L20" s="79">
        <v>20</v>
      </c>
      <c r="M20" s="79"/>
      <c r="N20" s="74"/>
      <c r="O20" s="82"/>
      <c r="P20" s="82"/>
      <c r="Q20" s="82"/>
      <c r="R20" s="85">
        <v>44574</v>
      </c>
    </row>
    <row r="21" spans="1:18" ht="15">
      <c r="A21" s="66" t="s">
        <v>548</v>
      </c>
      <c r="B21" s="66" t="s">
        <v>998</v>
      </c>
      <c r="C21" s="67"/>
      <c r="D21" s="68"/>
      <c r="E21" s="69"/>
      <c r="F21" s="70"/>
      <c r="G21" s="67"/>
      <c r="H21" s="71"/>
      <c r="I21" s="72"/>
      <c r="J21" s="72"/>
      <c r="K21" s="36"/>
      <c r="L21" s="79">
        <v>21</v>
      </c>
      <c r="M21" s="79"/>
      <c r="N21" s="74"/>
      <c r="O21" s="82"/>
      <c r="P21" s="82"/>
      <c r="Q21" s="82"/>
      <c r="R21" s="85">
        <v>44573</v>
      </c>
    </row>
    <row r="22" spans="1:18" ht="15">
      <c r="A22" s="66" t="s">
        <v>549</v>
      </c>
      <c r="B22" s="66" t="s">
        <v>999</v>
      </c>
      <c r="C22" s="67"/>
      <c r="D22" s="68"/>
      <c r="E22" s="69"/>
      <c r="F22" s="70"/>
      <c r="G22" s="67"/>
      <c r="H22" s="71"/>
      <c r="I22" s="72"/>
      <c r="J22" s="72"/>
      <c r="K22" s="36"/>
      <c r="L22" s="79">
        <v>22</v>
      </c>
      <c r="M22" s="79"/>
      <c r="N22" s="74"/>
      <c r="O22" s="82"/>
      <c r="P22" s="82"/>
      <c r="Q22" s="82"/>
      <c r="R22" s="85">
        <v>44573</v>
      </c>
    </row>
    <row r="23" spans="1:18" ht="15">
      <c r="A23" s="66" t="s">
        <v>550</v>
      </c>
      <c r="B23" s="66" t="s">
        <v>1000</v>
      </c>
      <c r="C23" s="67"/>
      <c r="D23" s="68"/>
      <c r="E23" s="69"/>
      <c r="F23" s="70"/>
      <c r="G23" s="67"/>
      <c r="H23" s="71"/>
      <c r="I23" s="72"/>
      <c r="J23" s="72"/>
      <c r="K23" s="36"/>
      <c r="L23" s="79">
        <v>23</v>
      </c>
      <c r="M23" s="79"/>
      <c r="N23" s="74"/>
      <c r="O23" s="82"/>
      <c r="P23" s="82"/>
      <c r="Q23" s="82"/>
      <c r="R23" s="85">
        <v>44573</v>
      </c>
    </row>
    <row r="24" spans="1:18" ht="15">
      <c r="A24" s="66" t="s">
        <v>551</v>
      </c>
      <c r="B24" s="66" t="s">
        <v>1001</v>
      </c>
      <c r="C24" s="67"/>
      <c r="D24" s="68"/>
      <c r="E24" s="69"/>
      <c r="F24" s="70"/>
      <c r="G24" s="67"/>
      <c r="H24" s="71"/>
      <c r="I24" s="72"/>
      <c r="J24" s="72"/>
      <c r="K24" s="36"/>
      <c r="L24" s="79">
        <v>24</v>
      </c>
      <c r="M24" s="79"/>
      <c r="N24" s="74"/>
      <c r="O24" s="82"/>
      <c r="P24" s="82"/>
      <c r="Q24" s="82"/>
      <c r="R24" s="85">
        <v>44573</v>
      </c>
    </row>
    <row r="25" spans="1:18" ht="15">
      <c r="A25" s="66" t="s">
        <v>198</v>
      </c>
      <c r="B25" s="66" t="s">
        <v>1002</v>
      </c>
      <c r="C25" s="67"/>
      <c r="D25" s="68"/>
      <c r="E25" s="69"/>
      <c r="F25" s="70"/>
      <c r="G25" s="67"/>
      <c r="H25" s="71"/>
      <c r="I25" s="72"/>
      <c r="J25" s="72"/>
      <c r="K25" s="36"/>
      <c r="L25" s="79">
        <v>25</v>
      </c>
      <c r="M25" s="79"/>
      <c r="N25" s="74"/>
      <c r="O25" s="82"/>
      <c r="P25" s="82"/>
      <c r="Q25" s="82"/>
      <c r="R25" s="85">
        <v>44573</v>
      </c>
    </row>
    <row r="26" spans="1:18" ht="15">
      <c r="A26" s="66" t="s">
        <v>552</v>
      </c>
      <c r="B26" s="66" t="s">
        <v>1003</v>
      </c>
      <c r="C26" s="67"/>
      <c r="D26" s="68"/>
      <c r="E26" s="69"/>
      <c r="F26" s="70"/>
      <c r="G26" s="67"/>
      <c r="H26" s="71"/>
      <c r="I26" s="72"/>
      <c r="J26" s="72"/>
      <c r="K26" s="36"/>
      <c r="L26" s="79">
        <v>26</v>
      </c>
      <c r="M26" s="79"/>
      <c r="N26" s="74"/>
      <c r="O26" s="82"/>
      <c r="P26" s="82"/>
      <c r="Q26" s="82"/>
      <c r="R26" s="85">
        <v>44573</v>
      </c>
    </row>
    <row r="27" spans="1:18" ht="15">
      <c r="A27" s="66" t="s">
        <v>196</v>
      </c>
      <c r="B27" s="66" t="s">
        <v>1004</v>
      </c>
      <c r="C27" s="67"/>
      <c r="D27" s="68"/>
      <c r="E27" s="69"/>
      <c r="F27" s="70"/>
      <c r="G27" s="67"/>
      <c r="H27" s="71"/>
      <c r="I27" s="72"/>
      <c r="J27" s="72"/>
      <c r="K27" s="36"/>
      <c r="L27" s="79">
        <v>27</v>
      </c>
      <c r="M27" s="79"/>
      <c r="N27" s="74"/>
      <c r="O27" s="82"/>
      <c r="P27" s="82"/>
      <c r="Q27" s="82"/>
      <c r="R27" s="85">
        <v>44572</v>
      </c>
    </row>
    <row r="28" spans="1:18" ht="15">
      <c r="A28" s="66" t="s">
        <v>553</v>
      </c>
      <c r="B28" s="66" t="s">
        <v>1005</v>
      </c>
      <c r="C28" s="67"/>
      <c r="D28" s="68"/>
      <c r="E28" s="69"/>
      <c r="F28" s="70"/>
      <c r="G28" s="67"/>
      <c r="H28" s="71"/>
      <c r="I28" s="72"/>
      <c r="J28" s="72"/>
      <c r="K28" s="36"/>
      <c r="L28" s="79">
        <v>28</v>
      </c>
      <c r="M28" s="79"/>
      <c r="N28" s="74"/>
      <c r="O28" s="82"/>
      <c r="P28" s="82"/>
      <c r="Q28" s="82"/>
      <c r="R28" s="85">
        <v>44568</v>
      </c>
    </row>
    <row r="29" spans="1:18" ht="15">
      <c r="A29" s="66" t="s">
        <v>554</v>
      </c>
      <c r="B29" s="66" t="s">
        <v>1006</v>
      </c>
      <c r="C29" s="67"/>
      <c r="D29" s="68"/>
      <c r="E29" s="69"/>
      <c r="F29" s="70"/>
      <c r="G29" s="67"/>
      <c r="H29" s="71"/>
      <c r="I29" s="72"/>
      <c r="J29" s="72"/>
      <c r="K29" s="36"/>
      <c r="L29" s="79">
        <v>29</v>
      </c>
      <c r="M29" s="79"/>
      <c r="N29" s="74"/>
      <c r="O29" s="82"/>
      <c r="P29" s="82"/>
      <c r="Q29" s="82"/>
      <c r="R29" s="85">
        <v>44566</v>
      </c>
    </row>
    <row r="30" spans="1:18" ht="15">
      <c r="A30" s="66" t="s">
        <v>183</v>
      </c>
      <c r="B30" s="66" t="s">
        <v>1007</v>
      </c>
      <c r="C30" s="67"/>
      <c r="D30" s="68"/>
      <c r="E30" s="69"/>
      <c r="F30" s="70"/>
      <c r="G30" s="67"/>
      <c r="H30" s="71"/>
      <c r="I30" s="72"/>
      <c r="J30" s="72"/>
      <c r="K30" s="36"/>
      <c r="L30" s="79">
        <v>30</v>
      </c>
      <c r="M30" s="79"/>
      <c r="N30" s="74"/>
      <c r="O30" s="82"/>
      <c r="P30" s="82"/>
      <c r="Q30" s="82"/>
      <c r="R30" s="85">
        <v>44566</v>
      </c>
    </row>
    <row r="31" spans="1:18" ht="15">
      <c r="A31" s="66" t="s">
        <v>188</v>
      </c>
      <c r="B31" s="66" t="s">
        <v>1008</v>
      </c>
      <c r="C31" s="67"/>
      <c r="D31" s="68"/>
      <c r="E31" s="69"/>
      <c r="F31" s="70"/>
      <c r="G31" s="67"/>
      <c r="H31" s="71"/>
      <c r="I31" s="72"/>
      <c r="J31" s="72"/>
      <c r="K31" s="36"/>
      <c r="L31" s="79">
        <v>31</v>
      </c>
      <c r="M31" s="79"/>
      <c r="N31" s="74"/>
      <c r="O31" s="82"/>
      <c r="P31" s="82"/>
      <c r="Q31" s="82"/>
      <c r="R31" s="85">
        <v>44565</v>
      </c>
    </row>
    <row r="32" spans="1:18" ht="15">
      <c r="A32" s="66" t="s">
        <v>180</v>
      </c>
      <c r="B32" s="66" t="s">
        <v>1009</v>
      </c>
      <c r="C32" s="67"/>
      <c r="D32" s="68"/>
      <c r="E32" s="69"/>
      <c r="F32" s="70"/>
      <c r="G32" s="67"/>
      <c r="H32" s="71"/>
      <c r="I32" s="72"/>
      <c r="J32" s="72"/>
      <c r="K32" s="36"/>
      <c r="L32" s="79">
        <v>32</v>
      </c>
      <c r="M32" s="79"/>
      <c r="N32" s="74"/>
      <c r="O32" s="82"/>
      <c r="P32" s="82"/>
      <c r="Q32" s="82"/>
      <c r="R32" s="85">
        <v>44563</v>
      </c>
    </row>
    <row r="33" spans="1:18" ht="15">
      <c r="A33" s="66" t="s">
        <v>555</v>
      </c>
      <c r="B33" s="66" t="s">
        <v>1010</v>
      </c>
      <c r="C33" s="67"/>
      <c r="D33" s="68"/>
      <c r="E33" s="69"/>
      <c r="F33" s="70"/>
      <c r="G33" s="67"/>
      <c r="H33" s="71"/>
      <c r="I33" s="72"/>
      <c r="J33" s="72"/>
      <c r="K33" s="36"/>
      <c r="L33" s="79">
        <v>33</v>
      </c>
      <c r="M33" s="79"/>
      <c r="N33" s="74"/>
      <c r="O33" s="82"/>
      <c r="P33" s="82"/>
      <c r="Q33" s="82"/>
      <c r="R33" s="85">
        <v>44551</v>
      </c>
    </row>
    <row r="34" spans="1:18" ht="15">
      <c r="A34" s="66" t="s">
        <v>180</v>
      </c>
      <c r="B34" s="66" t="s">
        <v>1011</v>
      </c>
      <c r="C34" s="67"/>
      <c r="D34" s="68"/>
      <c r="E34" s="69"/>
      <c r="F34" s="70"/>
      <c r="G34" s="67"/>
      <c r="H34" s="71"/>
      <c r="I34" s="72"/>
      <c r="J34" s="72"/>
      <c r="K34" s="36"/>
      <c r="L34" s="79">
        <v>34</v>
      </c>
      <c r="M34" s="79"/>
      <c r="N34" s="74"/>
      <c r="O34" s="82"/>
      <c r="P34" s="82"/>
      <c r="Q34" s="82"/>
      <c r="R34" s="85">
        <v>44551</v>
      </c>
    </row>
    <row r="35" spans="1:18" ht="15">
      <c r="A35" s="66" t="s">
        <v>211</v>
      </c>
      <c r="B35" s="66" t="s">
        <v>1012</v>
      </c>
      <c r="C35" s="67"/>
      <c r="D35" s="68"/>
      <c r="E35" s="69"/>
      <c r="F35" s="70"/>
      <c r="G35" s="67"/>
      <c r="H35" s="71"/>
      <c r="I35" s="72"/>
      <c r="J35" s="72"/>
      <c r="K35" s="36"/>
      <c r="L35" s="79">
        <v>35</v>
      </c>
      <c r="M35" s="79"/>
      <c r="N35" s="74"/>
      <c r="O35" s="82"/>
      <c r="P35" s="82"/>
      <c r="Q35" s="82"/>
      <c r="R35" s="85">
        <v>44549</v>
      </c>
    </row>
    <row r="36" spans="1:18" ht="15">
      <c r="A36" s="66" t="s">
        <v>556</v>
      </c>
      <c r="B36" s="66" t="s">
        <v>1013</v>
      </c>
      <c r="C36" s="67"/>
      <c r="D36" s="68"/>
      <c r="E36" s="69"/>
      <c r="F36" s="70"/>
      <c r="G36" s="67"/>
      <c r="H36" s="71"/>
      <c r="I36" s="72"/>
      <c r="J36" s="72"/>
      <c r="K36" s="36"/>
      <c r="L36" s="79">
        <v>36</v>
      </c>
      <c r="M36" s="79"/>
      <c r="N36" s="74"/>
      <c r="O36" s="82"/>
      <c r="P36" s="82"/>
      <c r="Q36" s="82"/>
      <c r="R36" s="85">
        <v>44548</v>
      </c>
    </row>
    <row r="37" spans="1:18" ht="15">
      <c r="A37" s="66" t="s">
        <v>557</v>
      </c>
      <c r="B37" s="66" t="s">
        <v>1014</v>
      </c>
      <c r="C37" s="67"/>
      <c r="D37" s="68"/>
      <c r="E37" s="69"/>
      <c r="F37" s="70"/>
      <c r="G37" s="67"/>
      <c r="H37" s="71"/>
      <c r="I37" s="72"/>
      <c r="J37" s="72"/>
      <c r="K37" s="36"/>
      <c r="L37" s="79">
        <v>37</v>
      </c>
      <c r="M37" s="79"/>
      <c r="N37" s="74"/>
      <c r="O37" s="82"/>
      <c r="P37" s="82"/>
      <c r="Q37" s="82"/>
      <c r="R37" s="85">
        <v>44548</v>
      </c>
    </row>
    <row r="38" spans="1:18" ht="15">
      <c r="A38" s="66" t="s">
        <v>557</v>
      </c>
      <c r="B38" s="66" t="s">
        <v>1015</v>
      </c>
      <c r="C38" s="67"/>
      <c r="D38" s="68"/>
      <c r="E38" s="69"/>
      <c r="F38" s="70"/>
      <c r="G38" s="67"/>
      <c r="H38" s="71"/>
      <c r="I38" s="72"/>
      <c r="J38" s="72"/>
      <c r="K38" s="36"/>
      <c r="L38" s="79">
        <v>38</v>
      </c>
      <c r="M38" s="79"/>
      <c r="N38" s="74"/>
      <c r="O38" s="82"/>
      <c r="P38" s="82"/>
      <c r="Q38" s="82"/>
      <c r="R38" s="85">
        <v>44547</v>
      </c>
    </row>
    <row r="39" spans="1:18" ht="15">
      <c r="A39" s="66" t="s">
        <v>558</v>
      </c>
      <c r="B39" s="66" t="s">
        <v>1016</v>
      </c>
      <c r="C39" s="67"/>
      <c r="D39" s="68"/>
      <c r="E39" s="69"/>
      <c r="F39" s="70"/>
      <c r="G39" s="67"/>
      <c r="H39" s="71"/>
      <c r="I39" s="72"/>
      <c r="J39" s="72"/>
      <c r="K39" s="36"/>
      <c r="L39" s="79">
        <v>39</v>
      </c>
      <c r="M39" s="79"/>
      <c r="N39" s="74"/>
      <c r="O39" s="82"/>
      <c r="P39" s="82"/>
      <c r="Q39" s="82"/>
      <c r="R39" s="85">
        <v>44547</v>
      </c>
    </row>
    <row r="40" spans="1:18" ht="15">
      <c r="A40" s="66" t="s">
        <v>205</v>
      </c>
      <c r="B40" s="66" t="s">
        <v>402</v>
      </c>
      <c r="C40" s="67"/>
      <c r="D40" s="68"/>
      <c r="E40" s="69"/>
      <c r="F40" s="70"/>
      <c r="G40" s="67"/>
      <c r="H40" s="71"/>
      <c r="I40" s="72"/>
      <c r="J40" s="72"/>
      <c r="K40" s="36"/>
      <c r="L40" s="79">
        <v>40</v>
      </c>
      <c r="M40" s="79"/>
      <c r="N40" s="74"/>
      <c r="O40" s="82"/>
      <c r="P40" s="82"/>
      <c r="Q40" s="82"/>
      <c r="R40" s="85">
        <v>44547</v>
      </c>
    </row>
    <row r="41" spans="1:18" ht="15">
      <c r="A41" s="66" t="s">
        <v>559</v>
      </c>
      <c r="B41" s="66" t="s">
        <v>1017</v>
      </c>
      <c r="C41" s="67"/>
      <c r="D41" s="68"/>
      <c r="E41" s="69"/>
      <c r="F41" s="70"/>
      <c r="G41" s="67"/>
      <c r="H41" s="71"/>
      <c r="I41" s="72"/>
      <c r="J41" s="72"/>
      <c r="K41" s="36"/>
      <c r="L41" s="79">
        <v>41</v>
      </c>
      <c r="M41" s="79"/>
      <c r="N41" s="74"/>
      <c r="O41" s="82"/>
      <c r="P41" s="82"/>
      <c r="Q41" s="82"/>
      <c r="R41" s="85">
        <v>44547</v>
      </c>
    </row>
    <row r="42" spans="1:18" ht="15">
      <c r="A42" s="66" t="s">
        <v>183</v>
      </c>
      <c r="B42" s="66" t="s">
        <v>1018</v>
      </c>
      <c r="C42" s="67"/>
      <c r="D42" s="68"/>
      <c r="E42" s="69"/>
      <c r="F42" s="70"/>
      <c r="G42" s="67"/>
      <c r="H42" s="71"/>
      <c r="I42" s="72"/>
      <c r="J42" s="72"/>
      <c r="K42" s="36"/>
      <c r="L42" s="79">
        <v>42</v>
      </c>
      <c r="M42" s="79"/>
      <c r="N42" s="74"/>
      <c r="O42" s="82"/>
      <c r="P42" s="82"/>
      <c r="Q42" s="82"/>
      <c r="R42" s="85">
        <v>44547</v>
      </c>
    </row>
    <row r="43" spans="1:18" ht="15">
      <c r="A43" s="66" t="s">
        <v>560</v>
      </c>
      <c r="B43" s="66" t="s">
        <v>1019</v>
      </c>
      <c r="C43" s="67"/>
      <c r="D43" s="68"/>
      <c r="E43" s="69"/>
      <c r="F43" s="70"/>
      <c r="G43" s="67"/>
      <c r="H43" s="71"/>
      <c r="I43" s="72"/>
      <c r="J43" s="72"/>
      <c r="K43" s="36"/>
      <c r="L43" s="79">
        <v>43</v>
      </c>
      <c r="M43" s="79"/>
      <c r="N43" s="74"/>
      <c r="O43" s="82"/>
      <c r="P43" s="82"/>
      <c r="Q43" s="82"/>
      <c r="R43" s="85">
        <v>44547</v>
      </c>
    </row>
    <row r="44" spans="1:18" ht="15">
      <c r="A44" s="66" t="s">
        <v>188</v>
      </c>
      <c r="B44" s="66" t="s">
        <v>1020</v>
      </c>
      <c r="C44" s="67"/>
      <c r="D44" s="68"/>
      <c r="E44" s="69"/>
      <c r="F44" s="70"/>
      <c r="G44" s="67"/>
      <c r="H44" s="71"/>
      <c r="I44" s="72"/>
      <c r="J44" s="72"/>
      <c r="K44" s="36"/>
      <c r="L44" s="79">
        <v>44</v>
      </c>
      <c r="M44" s="79"/>
      <c r="N44" s="74"/>
      <c r="O44" s="82"/>
      <c r="P44" s="82"/>
      <c r="Q44" s="82"/>
      <c r="R44" s="85">
        <v>44546</v>
      </c>
    </row>
    <row r="45" spans="1:18" ht="15">
      <c r="A45" s="66" t="s">
        <v>203</v>
      </c>
      <c r="B45" s="66" t="s">
        <v>1021</v>
      </c>
      <c r="C45" s="67"/>
      <c r="D45" s="68"/>
      <c r="E45" s="69"/>
      <c r="F45" s="70"/>
      <c r="G45" s="67"/>
      <c r="H45" s="71"/>
      <c r="I45" s="72"/>
      <c r="J45" s="72"/>
      <c r="K45" s="36"/>
      <c r="L45" s="79">
        <v>45</v>
      </c>
      <c r="M45" s="79"/>
      <c r="N45" s="74"/>
      <c r="O45" s="82"/>
      <c r="P45" s="82"/>
      <c r="Q45" s="82"/>
      <c r="R45" s="85">
        <v>44546</v>
      </c>
    </row>
    <row r="46" spans="1:18" ht="15">
      <c r="A46" s="66" t="s">
        <v>561</v>
      </c>
      <c r="B46" s="66" t="s">
        <v>1022</v>
      </c>
      <c r="C46" s="67"/>
      <c r="D46" s="68"/>
      <c r="E46" s="69"/>
      <c r="F46" s="70"/>
      <c r="G46" s="67"/>
      <c r="H46" s="71"/>
      <c r="I46" s="72"/>
      <c r="J46" s="72"/>
      <c r="K46" s="36"/>
      <c r="L46" s="79">
        <v>46</v>
      </c>
      <c r="M46" s="79"/>
      <c r="N46" s="74"/>
      <c r="O46" s="82"/>
      <c r="P46" s="82"/>
      <c r="Q46" s="82"/>
      <c r="R46" s="85">
        <v>44546</v>
      </c>
    </row>
    <row r="47" spans="1:18" ht="15">
      <c r="A47" s="66" t="s">
        <v>562</v>
      </c>
      <c r="B47" s="66" t="s">
        <v>1023</v>
      </c>
      <c r="C47" s="67"/>
      <c r="D47" s="68"/>
      <c r="E47" s="69"/>
      <c r="F47" s="70"/>
      <c r="G47" s="67"/>
      <c r="H47" s="71"/>
      <c r="I47" s="72"/>
      <c r="J47" s="72"/>
      <c r="K47" s="36"/>
      <c r="L47" s="79">
        <v>47</v>
      </c>
      <c r="M47" s="79"/>
      <c r="N47" s="74"/>
      <c r="O47" s="82"/>
      <c r="P47" s="82"/>
      <c r="Q47" s="82"/>
      <c r="R47" s="85">
        <v>44545</v>
      </c>
    </row>
    <row r="48" spans="1:18" ht="15">
      <c r="A48" s="66" t="s">
        <v>563</v>
      </c>
      <c r="B48" s="66" t="s">
        <v>1024</v>
      </c>
      <c r="C48" s="67"/>
      <c r="D48" s="68"/>
      <c r="E48" s="69"/>
      <c r="F48" s="70"/>
      <c r="G48" s="67"/>
      <c r="H48" s="71"/>
      <c r="I48" s="72"/>
      <c r="J48" s="72"/>
      <c r="K48" s="36"/>
      <c r="L48" s="79">
        <v>48</v>
      </c>
      <c r="M48" s="79"/>
      <c r="N48" s="74"/>
      <c r="O48" s="82"/>
      <c r="P48" s="82"/>
      <c r="Q48" s="82"/>
      <c r="R48" s="85">
        <v>44544</v>
      </c>
    </row>
    <row r="49" spans="1:18" ht="15">
      <c r="A49" s="66" t="s">
        <v>564</v>
      </c>
      <c r="B49" s="66" t="s">
        <v>1025</v>
      </c>
      <c r="C49" s="67"/>
      <c r="D49" s="68"/>
      <c r="E49" s="69"/>
      <c r="F49" s="70"/>
      <c r="G49" s="67"/>
      <c r="H49" s="71"/>
      <c r="I49" s="72"/>
      <c r="J49" s="72"/>
      <c r="K49" s="36"/>
      <c r="L49" s="79">
        <v>49</v>
      </c>
      <c r="M49" s="79"/>
      <c r="N49" s="74"/>
      <c r="O49" s="82"/>
      <c r="P49" s="82"/>
      <c r="Q49" s="82"/>
      <c r="R49" s="85">
        <v>44544</v>
      </c>
    </row>
    <row r="50" spans="1:18" ht="15">
      <c r="A50" s="66" t="s">
        <v>565</v>
      </c>
      <c r="B50" s="66" t="s">
        <v>1026</v>
      </c>
      <c r="C50" s="67"/>
      <c r="D50" s="68"/>
      <c r="E50" s="69"/>
      <c r="F50" s="70"/>
      <c r="G50" s="67"/>
      <c r="H50" s="71"/>
      <c r="I50" s="72"/>
      <c r="J50" s="72"/>
      <c r="K50" s="36"/>
      <c r="L50" s="79">
        <v>50</v>
      </c>
      <c r="M50" s="79"/>
      <c r="N50" s="74"/>
      <c r="O50" s="82"/>
      <c r="P50" s="82"/>
      <c r="Q50" s="82"/>
      <c r="R50" s="85">
        <v>44544</v>
      </c>
    </row>
    <row r="51" spans="1:18" ht="15">
      <c r="A51" s="66" t="s">
        <v>183</v>
      </c>
      <c r="B51" s="66" t="s">
        <v>1026</v>
      </c>
      <c r="C51" s="67"/>
      <c r="D51" s="68"/>
      <c r="E51" s="69"/>
      <c r="F51" s="70"/>
      <c r="G51" s="67"/>
      <c r="H51" s="71"/>
      <c r="I51" s="72"/>
      <c r="J51" s="72"/>
      <c r="K51" s="36"/>
      <c r="L51" s="79">
        <v>51</v>
      </c>
      <c r="M51" s="79"/>
      <c r="N51" s="74"/>
      <c r="O51" s="82"/>
      <c r="P51" s="82"/>
      <c r="Q51" s="82"/>
      <c r="R51" s="85">
        <v>44543</v>
      </c>
    </row>
    <row r="52" spans="1:18" ht="15">
      <c r="A52" s="66" t="s">
        <v>566</v>
      </c>
      <c r="B52" s="66" t="s">
        <v>1027</v>
      </c>
      <c r="C52" s="67"/>
      <c r="D52" s="68"/>
      <c r="E52" s="69"/>
      <c r="F52" s="70"/>
      <c r="G52" s="67"/>
      <c r="H52" s="71"/>
      <c r="I52" s="72"/>
      <c r="J52" s="72"/>
      <c r="K52" s="36"/>
      <c r="L52" s="79">
        <v>52</v>
      </c>
      <c r="M52" s="79"/>
      <c r="N52" s="74"/>
      <c r="O52" s="82"/>
      <c r="P52" s="82"/>
      <c r="Q52" s="82"/>
      <c r="R52" s="85">
        <v>44541</v>
      </c>
    </row>
    <row r="53" spans="1:18" ht="15">
      <c r="A53" s="66" t="s">
        <v>567</v>
      </c>
      <c r="B53" s="66" t="s">
        <v>1028</v>
      </c>
      <c r="C53" s="67"/>
      <c r="D53" s="68"/>
      <c r="E53" s="69"/>
      <c r="F53" s="70"/>
      <c r="G53" s="67"/>
      <c r="H53" s="71"/>
      <c r="I53" s="72"/>
      <c r="J53" s="72"/>
      <c r="K53" s="36"/>
      <c r="L53" s="79">
        <v>53</v>
      </c>
      <c r="M53" s="79"/>
      <c r="N53" s="74"/>
      <c r="O53" s="82"/>
      <c r="P53" s="82"/>
      <c r="Q53" s="82"/>
      <c r="R53" s="85">
        <v>44539</v>
      </c>
    </row>
    <row r="54" spans="1:18" ht="15">
      <c r="A54" s="66" t="s">
        <v>557</v>
      </c>
      <c r="B54" s="66" t="s">
        <v>1029</v>
      </c>
      <c r="C54" s="67"/>
      <c r="D54" s="68"/>
      <c r="E54" s="69"/>
      <c r="F54" s="70"/>
      <c r="G54" s="67"/>
      <c r="H54" s="71"/>
      <c r="I54" s="72"/>
      <c r="J54" s="72"/>
      <c r="K54" s="36"/>
      <c r="L54" s="79">
        <v>54</v>
      </c>
      <c r="M54" s="79"/>
      <c r="N54" s="74"/>
      <c r="O54" s="82"/>
      <c r="P54" s="82"/>
      <c r="Q54" s="82"/>
      <c r="R54" s="85">
        <v>44539</v>
      </c>
    </row>
    <row r="55" spans="1:18" ht="15">
      <c r="A55" s="66" t="s">
        <v>557</v>
      </c>
      <c r="B55" s="66" t="s">
        <v>1030</v>
      </c>
      <c r="C55" s="67"/>
      <c r="D55" s="68"/>
      <c r="E55" s="69"/>
      <c r="F55" s="70"/>
      <c r="G55" s="67"/>
      <c r="H55" s="71"/>
      <c r="I55" s="72"/>
      <c r="J55" s="72"/>
      <c r="K55" s="36"/>
      <c r="L55" s="79">
        <v>55</v>
      </c>
      <c r="M55" s="79"/>
      <c r="N55" s="74"/>
      <c r="O55" s="82"/>
      <c r="P55" s="82"/>
      <c r="Q55" s="82"/>
      <c r="R55" s="85">
        <v>44538</v>
      </c>
    </row>
    <row r="56" spans="1:18" ht="15">
      <c r="A56" s="66" t="s">
        <v>568</v>
      </c>
      <c r="B56" s="66" t="s">
        <v>1031</v>
      </c>
      <c r="C56" s="67"/>
      <c r="D56" s="68"/>
      <c r="E56" s="69"/>
      <c r="F56" s="70"/>
      <c r="G56" s="67"/>
      <c r="H56" s="71"/>
      <c r="I56" s="72"/>
      <c r="J56" s="72"/>
      <c r="K56" s="36"/>
      <c r="L56" s="79">
        <v>56</v>
      </c>
      <c r="M56" s="79"/>
      <c r="N56" s="74"/>
      <c r="O56" s="82"/>
      <c r="P56" s="82"/>
      <c r="Q56" s="82"/>
      <c r="R56" s="85">
        <v>44538</v>
      </c>
    </row>
    <row r="57" spans="1:18" ht="15">
      <c r="A57" s="66" t="s">
        <v>569</v>
      </c>
      <c r="B57" s="66" t="s">
        <v>1032</v>
      </c>
      <c r="C57" s="67"/>
      <c r="D57" s="68"/>
      <c r="E57" s="69"/>
      <c r="F57" s="70"/>
      <c r="G57" s="67"/>
      <c r="H57" s="71"/>
      <c r="I57" s="72"/>
      <c r="J57" s="72"/>
      <c r="K57" s="36"/>
      <c r="L57" s="79">
        <v>57</v>
      </c>
      <c r="M57" s="79"/>
      <c r="N57" s="74"/>
      <c r="O57" s="82"/>
      <c r="P57" s="82"/>
      <c r="Q57" s="82"/>
      <c r="R57" s="85">
        <v>44538</v>
      </c>
    </row>
    <row r="58" spans="1:18" ht="15">
      <c r="A58" s="66" t="s">
        <v>570</v>
      </c>
      <c r="B58" s="66" t="s">
        <v>1033</v>
      </c>
      <c r="C58" s="67"/>
      <c r="D58" s="68"/>
      <c r="E58" s="69"/>
      <c r="F58" s="70"/>
      <c r="G58" s="67"/>
      <c r="H58" s="71"/>
      <c r="I58" s="72"/>
      <c r="J58" s="72"/>
      <c r="K58" s="36"/>
      <c r="L58" s="79">
        <v>58</v>
      </c>
      <c r="M58" s="79"/>
      <c r="N58" s="74"/>
      <c r="O58" s="82"/>
      <c r="P58" s="82"/>
      <c r="Q58" s="82"/>
      <c r="R58" s="85">
        <v>44567</v>
      </c>
    </row>
    <row r="59" spans="1:18" ht="15">
      <c r="A59" s="66" t="s">
        <v>570</v>
      </c>
      <c r="B59" s="66" t="s">
        <v>1033</v>
      </c>
      <c r="C59" s="67"/>
      <c r="D59" s="68"/>
      <c r="E59" s="69"/>
      <c r="F59" s="70"/>
      <c r="G59" s="67"/>
      <c r="H59" s="71"/>
      <c r="I59" s="72"/>
      <c r="J59" s="72"/>
      <c r="K59" s="36"/>
      <c r="L59" s="79">
        <v>59</v>
      </c>
      <c r="M59" s="79"/>
      <c r="N59" s="74"/>
      <c r="O59" s="82"/>
      <c r="P59" s="82"/>
      <c r="Q59" s="82"/>
      <c r="R59" s="85">
        <v>44538</v>
      </c>
    </row>
    <row r="60" spans="1:18" ht="15">
      <c r="A60" s="66" t="s">
        <v>214</v>
      </c>
      <c r="B60" s="66" t="s">
        <v>1034</v>
      </c>
      <c r="C60" s="67"/>
      <c r="D60" s="68"/>
      <c r="E60" s="69"/>
      <c r="F60" s="70"/>
      <c r="G60" s="67"/>
      <c r="H60" s="71"/>
      <c r="I60" s="72"/>
      <c r="J60" s="72"/>
      <c r="K60" s="36"/>
      <c r="L60" s="79">
        <v>60</v>
      </c>
      <c r="M60" s="79"/>
      <c r="N60" s="74"/>
      <c r="O60" s="82"/>
      <c r="P60" s="82"/>
      <c r="Q60" s="82"/>
      <c r="R60" s="85">
        <v>44538</v>
      </c>
    </row>
    <row r="61" spans="1:18" ht="15">
      <c r="A61" s="66" t="s">
        <v>567</v>
      </c>
      <c r="B61" s="66" t="s">
        <v>1035</v>
      </c>
      <c r="C61" s="67"/>
      <c r="D61" s="68"/>
      <c r="E61" s="69"/>
      <c r="F61" s="70"/>
      <c r="G61" s="67"/>
      <c r="H61" s="71"/>
      <c r="I61" s="72"/>
      <c r="J61" s="72"/>
      <c r="K61" s="36"/>
      <c r="L61" s="79">
        <v>61</v>
      </c>
      <c r="M61" s="79"/>
      <c r="N61" s="74"/>
      <c r="O61" s="82"/>
      <c r="P61" s="82"/>
      <c r="Q61" s="82"/>
      <c r="R61" s="85">
        <v>44538</v>
      </c>
    </row>
    <row r="62" spans="1:18" ht="15">
      <c r="A62" s="66" t="s">
        <v>571</v>
      </c>
      <c r="B62" s="66" t="s">
        <v>1036</v>
      </c>
      <c r="C62" s="67"/>
      <c r="D62" s="68"/>
      <c r="E62" s="69"/>
      <c r="F62" s="70"/>
      <c r="G62" s="67"/>
      <c r="H62" s="71"/>
      <c r="I62" s="72"/>
      <c r="J62" s="72"/>
      <c r="K62" s="36"/>
      <c r="L62" s="79">
        <v>62</v>
      </c>
      <c r="M62" s="79"/>
      <c r="N62" s="74"/>
      <c r="O62" s="82"/>
      <c r="P62" s="82"/>
      <c r="Q62" s="82"/>
      <c r="R62" s="85">
        <v>44538</v>
      </c>
    </row>
    <row r="63" spans="1:18" ht="15">
      <c r="A63" s="66" t="s">
        <v>291</v>
      </c>
      <c r="B63" s="66" t="s">
        <v>403</v>
      </c>
      <c r="C63" s="67"/>
      <c r="D63" s="68"/>
      <c r="E63" s="69"/>
      <c r="F63" s="70"/>
      <c r="G63" s="67"/>
      <c r="H63" s="71"/>
      <c r="I63" s="72"/>
      <c r="J63" s="72"/>
      <c r="K63" s="36"/>
      <c r="L63" s="79">
        <v>63</v>
      </c>
      <c r="M63" s="79"/>
      <c r="N63" s="74"/>
      <c r="O63" s="82"/>
      <c r="P63" s="82"/>
      <c r="Q63" s="82"/>
      <c r="R63" s="85">
        <v>44544</v>
      </c>
    </row>
    <row r="64" spans="1:18" ht="15">
      <c r="A64" s="66" t="s">
        <v>196</v>
      </c>
      <c r="B64" s="66" t="s">
        <v>403</v>
      </c>
      <c r="C64" s="67"/>
      <c r="D64" s="68"/>
      <c r="E64" s="69"/>
      <c r="F64" s="70"/>
      <c r="G64" s="67"/>
      <c r="H64" s="71"/>
      <c r="I64" s="72"/>
      <c r="J64" s="72"/>
      <c r="K64" s="36"/>
      <c r="L64" s="79">
        <v>64</v>
      </c>
      <c r="M64" s="79"/>
      <c r="N64" s="74"/>
      <c r="O64" s="82"/>
      <c r="P64" s="82"/>
      <c r="Q64" s="82"/>
      <c r="R64" s="85">
        <v>44536</v>
      </c>
    </row>
    <row r="65" spans="1:18" ht="15">
      <c r="A65" s="66" t="s">
        <v>566</v>
      </c>
      <c r="B65" s="66" t="s">
        <v>1034</v>
      </c>
      <c r="C65" s="67"/>
      <c r="D65" s="68"/>
      <c r="E65" s="69"/>
      <c r="F65" s="70"/>
      <c r="G65" s="67"/>
      <c r="H65" s="71"/>
      <c r="I65" s="72"/>
      <c r="J65" s="72"/>
      <c r="K65" s="36"/>
      <c r="L65" s="79">
        <v>65</v>
      </c>
      <c r="M65" s="79"/>
      <c r="N65" s="74"/>
      <c r="O65" s="82"/>
      <c r="P65" s="82"/>
      <c r="Q65" s="82"/>
      <c r="R65" s="85">
        <v>44536</v>
      </c>
    </row>
    <row r="66" spans="1:18" ht="15">
      <c r="A66" s="66" t="s">
        <v>572</v>
      </c>
      <c r="B66" s="66" t="s">
        <v>1037</v>
      </c>
      <c r="C66" s="67"/>
      <c r="D66" s="68"/>
      <c r="E66" s="69"/>
      <c r="F66" s="70"/>
      <c r="G66" s="67"/>
      <c r="H66" s="71"/>
      <c r="I66" s="72"/>
      <c r="J66" s="72"/>
      <c r="K66" s="36"/>
      <c r="L66" s="79">
        <v>66</v>
      </c>
      <c r="M66" s="79"/>
      <c r="N66" s="74"/>
      <c r="O66" s="82"/>
      <c r="P66" s="82"/>
      <c r="Q66" s="82"/>
      <c r="R66" s="85">
        <v>44536</v>
      </c>
    </row>
    <row r="67" spans="1:18" ht="15">
      <c r="A67" s="66" t="s">
        <v>567</v>
      </c>
      <c r="B67" s="66" t="s">
        <v>1038</v>
      </c>
      <c r="C67" s="67"/>
      <c r="D67" s="68"/>
      <c r="E67" s="69"/>
      <c r="F67" s="70"/>
      <c r="G67" s="67"/>
      <c r="H67" s="71"/>
      <c r="I67" s="72"/>
      <c r="J67" s="72"/>
      <c r="K67" s="36"/>
      <c r="L67" s="79">
        <v>67</v>
      </c>
      <c r="M67" s="79"/>
      <c r="N67" s="74"/>
      <c r="O67" s="82"/>
      <c r="P67" s="82"/>
      <c r="Q67" s="82"/>
      <c r="R67" s="85">
        <v>44535</v>
      </c>
    </row>
    <row r="68" spans="1:18" ht="15">
      <c r="A68" s="66" t="s">
        <v>213</v>
      </c>
      <c r="B68" s="66" t="s">
        <v>573</v>
      </c>
      <c r="C68" s="67"/>
      <c r="D68" s="68"/>
      <c r="E68" s="69"/>
      <c r="F68" s="70"/>
      <c r="G68" s="67"/>
      <c r="H68" s="71"/>
      <c r="I68" s="72"/>
      <c r="J68" s="72"/>
      <c r="K68" s="36"/>
      <c r="L68" s="79">
        <v>68</v>
      </c>
      <c r="M68" s="79"/>
      <c r="N68" s="74"/>
      <c r="O68" s="82"/>
      <c r="P68" s="82"/>
      <c r="Q68" s="82"/>
      <c r="R68" s="85">
        <v>44543</v>
      </c>
    </row>
    <row r="69" spans="1:18" ht="15">
      <c r="A69" s="66" t="s">
        <v>573</v>
      </c>
      <c r="B69" s="66" t="s">
        <v>1039</v>
      </c>
      <c r="C69" s="67"/>
      <c r="D69" s="68"/>
      <c r="E69" s="69"/>
      <c r="F69" s="70"/>
      <c r="G69" s="67"/>
      <c r="H69" s="71"/>
      <c r="I69" s="72"/>
      <c r="J69" s="72"/>
      <c r="K69" s="36"/>
      <c r="L69" s="79">
        <v>69</v>
      </c>
      <c r="M69" s="79"/>
      <c r="N69" s="74"/>
      <c r="O69" s="82"/>
      <c r="P69" s="82"/>
      <c r="Q69" s="82"/>
      <c r="R69" s="85">
        <v>44534</v>
      </c>
    </row>
    <row r="70" spans="1:18" ht="15">
      <c r="A70" s="66" t="s">
        <v>567</v>
      </c>
      <c r="B70" s="66" t="s">
        <v>1040</v>
      </c>
      <c r="C70" s="67"/>
      <c r="D70" s="68"/>
      <c r="E70" s="69"/>
      <c r="F70" s="70"/>
      <c r="G70" s="67"/>
      <c r="H70" s="71"/>
      <c r="I70" s="72"/>
      <c r="J70" s="72"/>
      <c r="K70" s="36"/>
      <c r="L70" s="79">
        <v>70</v>
      </c>
      <c r="M70" s="79"/>
      <c r="N70" s="74"/>
      <c r="O70" s="82"/>
      <c r="P70" s="82"/>
      <c r="Q70" s="82"/>
      <c r="R70" s="85">
        <v>44532</v>
      </c>
    </row>
    <row r="71" spans="1:18" ht="15">
      <c r="A71" s="66" t="s">
        <v>574</v>
      </c>
      <c r="B71" s="66" t="s">
        <v>1041</v>
      </c>
      <c r="C71" s="67"/>
      <c r="D71" s="68"/>
      <c r="E71" s="69"/>
      <c r="F71" s="70"/>
      <c r="G71" s="67"/>
      <c r="H71" s="71"/>
      <c r="I71" s="72"/>
      <c r="J71" s="72"/>
      <c r="K71" s="36"/>
      <c r="L71" s="79">
        <v>71</v>
      </c>
      <c r="M71" s="79"/>
      <c r="N71" s="74"/>
      <c r="O71" s="82"/>
      <c r="P71" s="82"/>
      <c r="Q71" s="82"/>
      <c r="R71" s="85">
        <v>44532</v>
      </c>
    </row>
    <row r="72" spans="1:18" ht="15">
      <c r="A72" s="66" t="s">
        <v>575</v>
      </c>
      <c r="B72" s="66" t="s">
        <v>1042</v>
      </c>
      <c r="C72" s="67"/>
      <c r="D72" s="68"/>
      <c r="E72" s="69"/>
      <c r="F72" s="70"/>
      <c r="G72" s="67"/>
      <c r="H72" s="71"/>
      <c r="I72" s="72"/>
      <c r="J72" s="72"/>
      <c r="K72" s="36"/>
      <c r="L72" s="79">
        <v>72</v>
      </c>
      <c r="M72" s="79"/>
      <c r="N72" s="74"/>
      <c r="O72" s="82"/>
      <c r="P72" s="82"/>
      <c r="Q72" s="82"/>
      <c r="R72" s="85">
        <v>44529</v>
      </c>
    </row>
    <row r="73" spans="1:18" ht="15">
      <c r="A73" s="66" t="s">
        <v>216</v>
      </c>
      <c r="B73" s="66" t="s">
        <v>1043</v>
      </c>
      <c r="C73" s="67"/>
      <c r="D73" s="68"/>
      <c r="E73" s="69"/>
      <c r="F73" s="70"/>
      <c r="G73" s="67"/>
      <c r="H73" s="71"/>
      <c r="I73" s="72"/>
      <c r="J73" s="72"/>
      <c r="K73" s="36"/>
      <c r="L73" s="79">
        <v>73</v>
      </c>
      <c r="M73" s="79"/>
      <c r="N73" s="74"/>
      <c r="O73" s="82"/>
      <c r="P73" s="82"/>
      <c r="Q73" s="82"/>
      <c r="R73" s="85">
        <v>44529</v>
      </c>
    </row>
    <row r="74" spans="1:18" ht="15">
      <c r="A74" s="66" t="s">
        <v>576</v>
      </c>
      <c r="B74" s="66" t="s">
        <v>1044</v>
      </c>
      <c r="C74" s="67"/>
      <c r="D74" s="68"/>
      <c r="E74" s="69"/>
      <c r="F74" s="70"/>
      <c r="G74" s="67"/>
      <c r="H74" s="71"/>
      <c r="I74" s="72"/>
      <c r="J74" s="72"/>
      <c r="K74" s="36"/>
      <c r="L74" s="79">
        <v>74</v>
      </c>
      <c r="M74" s="79"/>
      <c r="N74" s="74"/>
      <c r="O74" s="82"/>
      <c r="P74" s="82"/>
      <c r="Q74" s="82"/>
      <c r="R74" s="85">
        <v>44527</v>
      </c>
    </row>
    <row r="75" spans="1:18" ht="15">
      <c r="A75" s="66" t="s">
        <v>577</v>
      </c>
      <c r="B75" s="66" t="s">
        <v>1045</v>
      </c>
      <c r="C75" s="67"/>
      <c r="D75" s="68"/>
      <c r="E75" s="69"/>
      <c r="F75" s="70"/>
      <c r="G75" s="67"/>
      <c r="H75" s="71"/>
      <c r="I75" s="72"/>
      <c r="J75" s="72"/>
      <c r="K75" s="36"/>
      <c r="L75" s="79">
        <v>75</v>
      </c>
      <c r="M75" s="79"/>
      <c r="N75" s="74"/>
      <c r="O75" s="82"/>
      <c r="P75" s="82"/>
      <c r="Q75" s="82"/>
      <c r="R75" s="85">
        <v>44526</v>
      </c>
    </row>
    <row r="76" spans="1:18" ht="15">
      <c r="A76" s="66" t="s">
        <v>578</v>
      </c>
      <c r="B76" s="66" t="s">
        <v>1046</v>
      </c>
      <c r="C76" s="67"/>
      <c r="D76" s="68"/>
      <c r="E76" s="69"/>
      <c r="F76" s="70"/>
      <c r="G76" s="67"/>
      <c r="H76" s="71"/>
      <c r="I76" s="72"/>
      <c r="J76" s="72"/>
      <c r="K76" s="36"/>
      <c r="L76" s="79">
        <v>76</v>
      </c>
      <c r="M76" s="79"/>
      <c r="N76" s="74"/>
      <c r="O76" s="82"/>
      <c r="P76" s="82"/>
      <c r="Q76" s="82"/>
      <c r="R76" s="85">
        <v>44553</v>
      </c>
    </row>
    <row r="77" spans="1:18" ht="15">
      <c r="A77" s="66" t="s">
        <v>578</v>
      </c>
      <c r="B77" s="66" t="s">
        <v>1046</v>
      </c>
      <c r="C77" s="67"/>
      <c r="D77" s="68"/>
      <c r="E77" s="69"/>
      <c r="F77" s="70"/>
      <c r="G77" s="67"/>
      <c r="H77" s="71"/>
      <c r="I77" s="72"/>
      <c r="J77" s="72"/>
      <c r="K77" s="36"/>
      <c r="L77" s="79">
        <v>77</v>
      </c>
      <c r="M77" s="79"/>
      <c r="N77" s="74"/>
      <c r="O77" s="82"/>
      <c r="P77" s="82"/>
      <c r="Q77" s="82"/>
      <c r="R77" s="85">
        <v>44550</v>
      </c>
    </row>
    <row r="78" spans="1:18" ht="15">
      <c r="A78" s="66" t="s">
        <v>578</v>
      </c>
      <c r="B78" s="66" t="s">
        <v>1046</v>
      </c>
      <c r="C78" s="67"/>
      <c r="D78" s="68"/>
      <c r="E78" s="69"/>
      <c r="F78" s="70"/>
      <c r="G78" s="67"/>
      <c r="H78" s="71"/>
      <c r="I78" s="72"/>
      <c r="J78" s="72"/>
      <c r="K78" s="36"/>
      <c r="L78" s="79">
        <v>78</v>
      </c>
      <c r="M78" s="79"/>
      <c r="N78" s="74"/>
      <c r="O78" s="82"/>
      <c r="P78" s="82"/>
      <c r="Q78" s="82"/>
      <c r="R78" s="85">
        <v>44546</v>
      </c>
    </row>
    <row r="79" spans="1:18" ht="15">
      <c r="A79" s="66" t="s">
        <v>578</v>
      </c>
      <c r="B79" s="66" t="s">
        <v>1046</v>
      </c>
      <c r="C79" s="67"/>
      <c r="D79" s="68"/>
      <c r="E79" s="69"/>
      <c r="F79" s="70"/>
      <c r="G79" s="67"/>
      <c r="H79" s="71"/>
      <c r="I79" s="72"/>
      <c r="J79" s="72"/>
      <c r="K79" s="36"/>
      <c r="L79" s="79">
        <v>79</v>
      </c>
      <c r="M79" s="79"/>
      <c r="N79" s="74"/>
      <c r="O79" s="82"/>
      <c r="P79" s="82"/>
      <c r="Q79" s="82"/>
      <c r="R79" s="85">
        <v>44543</v>
      </c>
    </row>
    <row r="80" spans="1:18" ht="15">
      <c r="A80" s="66" t="s">
        <v>578</v>
      </c>
      <c r="B80" s="66" t="s">
        <v>1046</v>
      </c>
      <c r="C80" s="67"/>
      <c r="D80" s="68"/>
      <c r="E80" s="69"/>
      <c r="F80" s="70"/>
      <c r="G80" s="67"/>
      <c r="H80" s="71"/>
      <c r="I80" s="72"/>
      <c r="J80" s="72"/>
      <c r="K80" s="36"/>
      <c r="L80" s="79">
        <v>80</v>
      </c>
      <c r="M80" s="79"/>
      <c r="N80" s="74"/>
      <c r="O80" s="82"/>
      <c r="P80" s="82"/>
      <c r="Q80" s="82"/>
      <c r="R80" s="85">
        <v>44536</v>
      </c>
    </row>
    <row r="81" spans="1:18" ht="15">
      <c r="A81" s="66" t="s">
        <v>578</v>
      </c>
      <c r="B81" s="66" t="s">
        <v>1046</v>
      </c>
      <c r="C81" s="67"/>
      <c r="D81" s="68"/>
      <c r="E81" s="69"/>
      <c r="F81" s="70"/>
      <c r="G81" s="67"/>
      <c r="H81" s="71"/>
      <c r="I81" s="72"/>
      <c r="J81" s="72"/>
      <c r="K81" s="36"/>
      <c r="L81" s="79">
        <v>81</v>
      </c>
      <c r="M81" s="79"/>
      <c r="N81" s="74"/>
      <c r="O81" s="82"/>
      <c r="P81" s="82"/>
      <c r="Q81" s="82"/>
      <c r="R81" s="85">
        <v>44532</v>
      </c>
    </row>
    <row r="82" spans="1:18" ht="15">
      <c r="A82" s="66" t="s">
        <v>578</v>
      </c>
      <c r="B82" s="66" t="s">
        <v>1046</v>
      </c>
      <c r="C82" s="67"/>
      <c r="D82" s="68"/>
      <c r="E82" s="69"/>
      <c r="F82" s="70"/>
      <c r="G82" s="67"/>
      <c r="H82" s="71"/>
      <c r="I82" s="72"/>
      <c r="J82" s="72"/>
      <c r="K82" s="36"/>
      <c r="L82" s="79">
        <v>82</v>
      </c>
      <c r="M82" s="79"/>
      <c r="N82" s="74"/>
      <c r="O82" s="82"/>
      <c r="P82" s="82"/>
      <c r="Q82" s="82"/>
      <c r="R82" s="85">
        <v>44525</v>
      </c>
    </row>
    <row r="83" spans="1:18" ht="15">
      <c r="A83" s="66" t="s">
        <v>210</v>
      </c>
      <c r="B83" s="66" t="s">
        <v>1046</v>
      </c>
      <c r="C83" s="67"/>
      <c r="D83" s="68"/>
      <c r="E83" s="69"/>
      <c r="F83" s="70"/>
      <c r="G83" s="67"/>
      <c r="H83" s="71"/>
      <c r="I83" s="72"/>
      <c r="J83" s="72"/>
      <c r="K83" s="36"/>
      <c r="L83" s="79">
        <v>83</v>
      </c>
      <c r="M83" s="79"/>
      <c r="N83" s="74"/>
      <c r="O83" s="82"/>
      <c r="P83" s="82"/>
      <c r="Q83" s="82"/>
      <c r="R83" s="85">
        <v>44567</v>
      </c>
    </row>
    <row r="84" spans="1:18" ht="15">
      <c r="A84" s="66" t="s">
        <v>210</v>
      </c>
      <c r="B84" s="66" t="s">
        <v>1046</v>
      </c>
      <c r="C84" s="67"/>
      <c r="D84" s="68"/>
      <c r="E84" s="69"/>
      <c r="F84" s="70"/>
      <c r="G84" s="67"/>
      <c r="H84" s="71"/>
      <c r="I84" s="72"/>
      <c r="J84" s="72"/>
      <c r="K84" s="36"/>
      <c r="L84" s="79">
        <v>84</v>
      </c>
      <c r="M84" s="79"/>
      <c r="N84" s="74"/>
      <c r="O84" s="82"/>
      <c r="P84" s="82"/>
      <c r="Q84" s="82"/>
      <c r="R84" s="85">
        <v>44553</v>
      </c>
    </row>
    <row r="85" spans="1:18" ht="15">
      <c r="A85" s="66" t="s">
        <v>210</v>
      </c>
      <c r="B85" s="66" t="s">
        <v>1046</v>
      </c>
      <c r="C85" s="67"/>
      <c r="D85" s="68"/>
      <c r="E85" s="69"/>
      <c r="F85" s="70"/>
      <c r="G85" s="67"/>
      <c r="H85" s="71"/>
      <c r="I85" s="72"/>
      <c r="J85" s="72"/>
      <c r="K85" s="36"/>
      <c r="L85" s="79">
        <v>85</v>
      </c>
      <c r="M85" s="79"/>
      <c r="N85" s="74"/>
      <c r="O85" s="82"/>
      <c r="P85" s="82"/>
      <c r="Q85" s="82"/>
      <c r="R85" s="85">
        <v>44550</v>
      </c>
    </row>
    <row r="86" spans="1:18" ht="15">
      <c r="A86" s="66" t="s">
        <v>210</v>
      </c>
      <c r="B86" s="66" t="s">
        <v>1046</v>
      </c>
      <c r="C86" s="67"/>
      <c r="D86" s="68"/>
      <c r="E86" s="69"/>
      <c r="F86" s="70"/>
      <c r="G86" s="67"/>
      <c r="H86" s="71"/>
      <c r="I86" s="72"/>
      <c r="J86" s="72"/>
      <c r="K86" s="36"/>
      <c r="L86" s="79">
        <v>86</v>
      </c>
      <c r="M86" s="79"/>
      <c r="N86" s="74"/>
      <c r="O86" s="82"/>
      <c r="P86" s="82"/>
      <c r="Q86" s="82"/>
      <c r="R86" s="85">
        <v>44546</v>
      </c>
    </row>
    <row r="87" spans="1:18" ht="15">
      <c r="A87" s="66" t="s">
        <v>210</v>
      </c>
      <c r="B87" s="66" t="s">
        <v>1046</v>
      </c>
      <c r="C87" s="67"/>
      <c r="D87" s="68"/>
      <c r="E87" s="69"/>
      <c r="F87" s="70"/>
      <c r="G87" s="67"/>
      <c r="H87" s="71"/>
      <c r="I87" s="72"/>
      <c r="J87" s="72"/>
      <c r="K87" s="36"/>
      <c r="L87" s="79">
        <v>87</v>
      </c>
      <c r="M87" s="79"/>
      <c r="N87" s="74"/>
      <c r="O87" s="82"/>
      <c r="P87" s="82"/>
      <c r="Q87" s="82"/>
      <c r="R87" s="85">
        <v>44543</v>
      </c>
    </row>
    <row r="88" spans="1:18" ht="15">
      <c r="A88" s="66" t="s">
        <v>210</v>
      </c>
      <c r="B88" s="66" t="s">
        <v>1046</v>
      </c>
      <c r="C88" s="67"/>
      <c r="D88" s="68"/>
      <c r="E88" s="69"/>
      <c r="F88" s="70"/>
      <c r="G88" s="67"/>
      <c r="H88" s="71"/>
      <c r="I88" s="72"/>
      <c r="J88" s="72"/>
      <c r="K88" s="36"/>
      <c r="L88" s="79">
        <v>88</v>
      </c>
      <c r="M88" s="79"/>
      <c r="N88" s="74"/>
      <c r="O88" s="82"/>
      <c r="P88" s="82"/>
      <c r="Q88" s="82"/>
      <c r="R88" s="85">
        <v>44539</v>
      </c>
    </row>
    <row r="89" spans="1:18" ht="15">
      <c r="A89" s="66" t="s">
        <v>210</v>
      </c>
      <c r="B89" s="66" t="s">
        <v>1046</v>
      </c>
      <c r="C89" s="67"/>
      <c r="D89" s="68"/>
      <c r="E89" s="69"/>
      <c r="F89" s="70"/>
      <c r="G89" s="67"/>
      <c r="H89" s="71"/>
      <c r="I89" s="72"/>
      <c r="J89" s="72"/>
      <c r="K89" s="36"/>
      <c r="L89" s="79">
        <v>89</v>
      </c>
      <c r="M89" s="79"/>
      <c r="N89" s="74"/>
      <c r="O89" s="82"/>
      <c r="P89" s="82"/>
      <c r="Q89" s="82"/>
      <c r="R89" s="85">
        <v>44536</v>
      </c>
    </row>
    <row r="90" spans="1:18" ht="15">
      <c r="A90" s="66" t="s">
        <v>210</v>
      </c>
      <c r="B90" s="66" t="s">
        <v>1046</v>
      </c>
      <c r="C90" s="67"/>
      <c r="D90" s="68"/>
      <c r="E90" s="69"/>
      <c r="F90" s="70"/>
      <c r="G90" s="67"/>
      <c r="H90" s="71"/>
      <c r="I90" s="72"/>
      <c r="J90" s="72"/>
      <c r="K90" s="36"/>
      <c r="L90" s="79">
        <v>90</v>
      </c>
      <c r="M90" s="79"/>
      <c r="N90" s="74"/>
      <c r="O90" s="82"/>
      <c r="P90" s="82"/>
      <c r="Q90" s="82"/>
      <c r="R90" s="85">
        <v>44525</v>
      </c>
    </row>
    <row r="91" spans="1:18" ht="15">
      <c r="A91" s="66" t="s">
        <v>579</v>
      </c>
      <c r="B91" s="66" t="s">
        <v>405</v>
      </c>
      <c r="C91" s="67"/>
      <c r="D91" s="68"/>
      <c r="E91" s="69"/>
      <c r="F91" s="70"/>
      <c r="G91" s="67"/>
      <c r="H91" s="71"/>
      <c r="I91" s="72"/>
      <c r="J91" s="72"/>
      <c r="K91" s="36"/>
      <c r="L91" s="79">
        <v>91</v>
      </c>
      <c r="M91" s="79"/>
      <c r="N91" s="74"/>
      <c r="O91" s="82"/>
      <c r="P91" s="82"/>
      <c r="Q91" s="82"/>
      <c r="R91" s="85">
        <v>44525</v>
      </c>
    </row>
    <row r="92" spans="1:18" ht="15">
      <c r="A92" s="66" t="s">
        <v>580</v>
      </c>
      <c r="B92" s="66" t="s">
        <v>1047</v>
      </c>
      <c r="C92" s="67"/>
      <c r="D92" s="68"/>
      <c r="E92" s="69"/>
      <c r="F92" s="70"/>
      <c r="G92" s="67"/>
      <c r="H92" s="71"/>
      <c r="I92" s="72"/>
      <c r="J92" s="72"/>
      <c r="K92" s="36"/>
      <c r="L92" s="79">
        <v>92</v>
      </c>
      <c r="M92" s="79"/>
      <c r="N92" s="74"/>
      <c r="O92" s="82"/>
      <c r="P92" s="82"/>
      <c r="Q92" s="82"/>
      <c r="R92" s="85">
        <v>44523</v>
      </c>
    </row>
    <row r="93" spans="1:18" ht="15">
      <c r="A93" s="66" t="s">
        <v>581</v>
      </c>
      <c r="B93" s="66" t="s">
        <v>1048</v>
      </c>
      <c r="C93" s="67"/>
      <c r="D93" s="68"/>
      <c r="E93" s="69"/>
      <c r="F93" s="70"/>
      <c r="G93" s="67"/>
      <c r="H93" s="71"/>
      <c r="I93" s="72"/>
      <c r="J93" s="72"/>
      <c r="K93" s="36"/>
      <c r="L93" s="79">
        <v>93</v>
      </c>
      <c r="M93" s="79"/>
      <c r="N93" s="74"/>
      <c r="O93" s="82"/>
      <c r="P93" s="82"/>
      <c r="Q93" s="82"/>
      <c r="R93" s="85">
        <v>44523</v>
      </c>
    </row>
    <row r="94" spans="1:18" ht="15">
      <c r="A94" s="66" t="s">
        <v>582</v>
      </c>
      <c r="B94" s="66" t="s">
        <v>1049</v>
      </c>
      <c r="C94" s="67"/>
      <c r="D94" s="68"/>
      <c r="E94" s="69"/>
      <c r="F94" s="70"/>
      <c r="G94" s="67"/>
      <c r="H94" s="71"/>
      <c r="I94" s="72"/>
      <c r="J94" s="72"/>
      <c r="K94" s="36"/>
      <c r="L94" s="79">
        <v>94</v>
      </c>
      <c r="M94" s="79"/>
      <c r="N94" s="74"/>
      <c r="O94" s="82"/>
      <c r="P94" s="82"/>
      <c r="Q94" s="82"/>
      <c r="R94" s="85">
        <v>44523</v>
      </c>
    </row>
    <row r="95" spans="1:18" ht="15">
      <c r="A95" s="66" t="s">
        <v>583</v>
      </c>
      <c r="B95" s="66" t="s">
        <v>404</v>
      </c>
      <c r="C95" s="67"/>
      <c r="D95" s="68"/>
      <c r="E95" s="69"/>
      <c r="F95" s="70"/>
      <c r="G95" s="67"/>
      <c r="H95" s="71"/>
      <c r="I95" s="72"/>
      <c r="J95" s="72"/>
      <c r="K95" s="36"/>
      <c r="L95" s="79">
        <v>95</v>
      </c>
      <c r="M95" s="79"/>
      <c r="N95" s="74"/>
      <c r="O95" s="82"/>
      <c r="P95" s="82"/>
      <c r="Q95" s="82"/>
      <c r="R95" s="85">
        <v>44521</v>
      </c>
    </row>
    <row r="96" spans="1:18" ht="15">
      <c r="A96" s="66" t="s">
        <v>584</v>
      </c>
      <c r="B96" s="66" t="s">
        <v>1050</v>
      </c>
      <c r="C96" s="67"/>
      <c r="D96" s="68"/>
      <c r="E96" s="69"/>
      <c r="F96" s="70"/>
      <c r="G96" s="67"/>
      <c r="H96" s="71"/>
      <c r="I96" s="72"/>
      <c r="J96" s="72"/>
      <c r="K96" s="36"/>
      <c r="L96" s="79">
        <v>96</v>
      </c>
      <c r="M96" s="79"/>
      <c r="N96" s="74"/>
      <c r="O96" s="82"/>
      <c r="P96" s="82"/>
      <c r="Q96" s="82"/>
      <c r="R96" s="85">
        <v>44519</v>
      </c>
    </row>
    <row r="97" spans="1:18" ht="15">
      <c r="A97" s="66" t="s">
        <v>585</v>
      </c>
      <c r="B97" s="66" t="s">
        <v>1051</v>
      </c>
      <c r="C97" s="67"/>
      <c r="D97" s="68"/>
      <c r="E97" s="69"/>
      <c r="F97" s="70"/>
      <c r="G97" s="67"/>
      <c r="H97" s="71"/>
      <c r="I97" s="72"/>
      <c r="J97" s="72"/>
      <c r="K97" s="36"/>
      <c r="L97" s="79">
        <v>97</v>
      </c>
      <c r="M97" s="79"/>
      <c r="N97" s="74"/>
      <c r="O97" s="82"/>
      <c r="P97" s="82"/>
      <c r="Q97" s="82"/>
      <c r="R97" s="85">
        <v>44519</v>
      </c>
    </row>
    <row r="98" spans="1:18" ht="15">
      <c r="A98" s="66" t="s">
        <v>586</v>
      </c>
      <c r="B98" s="66" t="s">
        <v>1052</v>
      </c>
      <c r="C98" s="67"/>
      <c r="D98" s="68"/>
      <c r="E98" s="69"/>
      <c r="F98" s="70"/>
      <c r="G98" s="67"/>
      <c r="H98" s="71"/>
      <c r="I98" s="72"/>
      <c r="J98" s="72"/>
      <c r="K98" s="36"/>
      <c r="L98" s="79">
        <v>98</v>
      </c>
      <c r="M98" s="79"/>
      <c r="N98" s="74"/>
      <c r="O98" s="82"/>
      <c r="P98" s="82"/>
      <c r="Q98" s="82"/>
      <c r="R98" s="85">
        <v>44519</v>
      </c>
    </row>
    <row r="99" spans="1:18" ht="15">
      <c r="A99" s="66" t="s">
        <v>587</v>
      </c>
      <c r="B99" s="66" t="s">
        <v>1053</v>
      </c>
      <c r="C99" s="67"/>
      <c r="D99" s="68"/>
      <c r="E99" s="69"/>
      <c r="F99" s="70"/>
      <c r="G99" s="67"/>
      <c r="H99" s="71"/>
      <c r="I99" s="72"/>
      <c r="J99" s="72"/>
      <c r="K99" s="36"/>
      <c r="L99" s="79">
        <v>99</v>
      </c>
      <c r="M99" s="79"/>
      <c r="N99" s="74"/>
      <c r="O99" s="82"/>
      <c r="P99" s="82"/>
      <c r="Q99" s="82"/>
      <c r="R99" s="85">
        <v>44519</v>
      </c>
    </row>
    <row r="100" spans="1:18" ht="15">
      <c r="A100" s="66" t="s">
        <v>565</v>
      </c>
      <c r="B100" s="66" t="s">
        <v>1054</v>
      </c>
      <c r="C100" s="67"/>
      <c r="D100" s="68"/>
      <c r="E100" s="69"/>
      <c r="F100" s="70"/>
      <c r="G100" s="67"/>
      <c r="H100" s="71"/>
      <c r="I100" s="72"/>
      <c r="J100" s="72"/>
      <c r="K100" s="36"/>
      <c r="L100" s="79">
        <v>100</v>
      </c>
      <c r="M100" s="79"/>
      <c r="N100" s="74"/>
      <c r="O100" s="82"/>
      <c r="P100" s="82"/>
      <c r="Q100" s="82"/>
      <c r="R100" s="85">
        <v>44519</v>
      </c>
    </row>
    <row r="101" spans="1:18" ht="15">
      <c r="A101" s="66" t="s">
        <v>193</v>
      </c>
      <c r="B101" s="66" t="s">
        <v>1055</v>
      </c>
      <c r="C101" s="67"/>
      <c r="D101" s="68"/>
      <c r="E101" s="69"/>
      <c r="F101" s="70"/>
      <c r="G101" s="67"/>
      <c r="H101" s="71"/>
      <c r="I101" s="72"/>
      <c r="J101" s="72"/>
      <c r="K101" s="36"/>
      <c r="L101" s="79">
        <v>101</v>
      </c>
      <c r="M101" s="79"/>
      <c r="N101" s="74"/>
      <c r="O101" s="82"/>
      <c r="P101" s="82"/>
      <c r="Q101" s="82"/>
      <c r="R101" s="85">
        <v>44519</v>
      </c>
    </row>
    <row r="102" spans="1:18" ht="15">
      <c r="A102" s="66" t="s">
        <v>588</v>
      </c>
      <c r="B102" s="66" t="s">
        <v>1056</v>
      </c>
      <c r="C102" s="67"/>
      <c r="D102" s="68"/>
      <c r="E102" s="69"/>
      <c r="F102" s="70"/>
      <c r="G102" s="67"/>
      <c r="H102" s="71"/>
      <c r="I102" s="72"/>
      <c r="J102" s="72"/>
      <c r="K102" s="36"/>
      <c r="L102" s="79">
        <v>102</v>
      </c>
      <c r="M102" s="79"/>
      <c r="N102" s="74"/>
      <c r="O102" s="82"/>
      <c r="P102" s="82"/>
      <c r="Q102" s="82"/>
      <c r="R102" s="85">
        <v>44519</v>
      </c>
    </row>
    <row r="103" spans="1:18" ht="15">
      <c r="A103" s="66" t="s">
        <v>589</v>
      </c>
      <c r="B103" s="66" t="s">
        <v>1057</v>
      </c>
      <c r="C103" s="67"/>
      <c r="D103" s="68"/>
      <c r="E103" s="69"/>
      <c r="F103" s="70"/>
      <c r="G103" s="67"/>
      <c r="H103" s="71"/>
      <c r="I103" s="72"/>
      <c r="J103" s="72"/>
      <c r="K103" s="36"/>
      <c r="L103" s="79">
        <v>103</v>
      </c>
      <c r="M103" s="79"/>
      <c r="N103" s="74"/>
      <c r="O103" s="82"/>
      <c r="P103" s="82"/>
      <c r="Q103" s="82"/>
      <c r="R103" s="85">
        <v>44525</v>
      </c>
    </row>
    <row r="104" spans="1:18" ht="15">
      <c r="A104" s="66" t="s">
        <v>589</v>
      </c>
      <c r="B104" s="66" t="s">
        <v>1057</v>
      </c>
      <c r="C104" s="67"/>
      <c r="D104" s="68"/>
      <c r="E104" s="69"/>
      <c r="F104" s="70"/>
      <c r="G104" s="67"/>
      <c r="H104" s="71"/>
      <c r="I104" s="72"/>
      <c r="J104" s="72"/>
      <c r="K104" s="36"/>
      <c r="L104" s="79">
        <v>104</v>
      </c>
      <c r="M104" s="79"/>
      <c r="N104" s="74"/>
      <c r="O104" s="82"/>
      <c r="P104" s="82"/>
      <c r="Q104" s="82"/>
      <c r="R104" s="85">
        <v>44519</v>
      </c>
    </row>
    <row r="105" spans="1:18" ht="15">
      <c r="A105" s="66" t="s">
        <v>590</v>
      </c>
      <c r="B105" s="66" t="s">
        <v>1058</v>
      </c>
      <c r="C105" s="67"/>
      <c r="D105" s="68"/>
      <c r="E105" s="69"/>
      <c r="F105" s="70"/>
      <c r="G105" s="67"/>
      <c r="H105" s="71"/>
      <c r="I105" s="72"/>
      <c r="J105" s="72"/>
      <c r="K105" s="36"/>
      <c r="L105" s="79">
        <v>105</v>
      </c>
      <c r="M105" s="79"/>
      <c r="N105" s="74"/>
      <c r="O105" s="82"/>
      <c r="P105" s="82"/>
      <c r="Q105" s="82"/>
      <c r="R105" s="85">
        <v>44519</v>
      </c>
    </row>
    <row r="106" spans="1:18" ht="15">
      <c r="A106" s="66" t="s">
        <v>591</v>
      </c>
      <c r="B106" s="66" t="s">
        <v>1059</v>
      </c>
      <c r="C106" s="67"/>
      <c r="D106" s="68"/>
      <c r="E106" s="69"/>
      <c r="F106" s="70"/>
      <c r="G106" s="67"/>
      <c r="H106" s="71"/>
      <c r="I106" s="72"/>
      <c r="J106" s="72"/>
      <c r="K106" s="36"/>
      <c r="L106" s="79">
        <v>106</v>
      </c>
      <c r="M106" s="79"/>
      <c r="N106" s="74"/>
      <c r="O106" s="82"/>
      <c r="P106" s="82"/>
      <c r="Q106" s="82"/>
      <c r="R106" s="85">
        <v>44519</v>
      </c>
    </row>
    <row r="107" spans="1:18" ht="15">
      <c r="A107" s="66" t="s">
        <v>228</v>
      </c>
      <c r="B107" s="66" t="s">
        <v>1060</v>
      </c>
      <c r="C107" s="67"/>
      <c r="D107" s="68"/>
      <c r="E107" s="69"/>
      <c r="F107" s="70"/>
      <c r="G107" s="67"/>
      <c r="H107" s="71"/>
      <c r="I107" s="72"/>
      <c r="J107" s="72"/>
      <c r="K107" s="36"/>
      <c r="L107" s="79">
        <v>107</v>
      </c>
      <c r="M107" s="79"/>
      <c r="N107" s="74"/>
      <c r="O107" s="82"/>
      <c r="P107" s="82"/>
      <c r="Q107" s="82"/>
      <c r="R107" s="85">
        <v>44519</v>
      </c>
    </row>
    <row r="108" spans="1:18" ht="15">
      <c r="A108" s="66" t="s">
        <v>592</v>
      </c>
      <c r="B108" s="66" t="s">
        <v>375</v>
      </c>
      <c r="C108" s="67"/>
      <c r="D108" s="68"/>
      <c r="E108" s="69"/>
      <c r="F108" s="70"/>
      <c r="G108" s="67"/>
      <c r="H108" s="71"/>
      <c r="I108" s="72"/>
      <c r="J108" s="72"/>
      <c r="K108" s="36"/>
      <c r="L108" s="79">
        <v>108</v>
      </c>
      <c r="M108" s="79"/>
      <c r="N108" s="74"/>
      <c r="O108" s="82"/>
      <c r="P108" s="82"/>
      <c r="Q108" s="82"/>
      <c r="R108" s="85">
        <v>44519</v>
      </c>
    </row>
    <row r="109" spans="1:18" ht="15">
      <c r="A109" s="66" t="s">
        <v>593</v>
      </c>
      <c r="B109" s="66" t="s">
        <v>1061</v>
      </c>
      <c r="C109" s="67"/>
      <c r="D109" s="68"/>
      <c r="E109" s="69"/>
      <c r="F109" s="70"/>
      <c r="G109" s="67"/>
      <c r="H109" s="71"/>
      <c r="I109" s="72"/>
      <c r="J109" s="72"/>
      <c r="K109" s="36"/>
      <c r="L109" s="79">
        <v>109</v>
      </c>
      <c r="M109" s="79"/>
      <c r="N109" s="74"/>
      <c r="O109" s="82"/>
      <c r="P109" s="82"/>
      <c r="Q109" s="82"/>
      <c r="R109" s="85">
        <v>44519</v>
      </c>
    </row>
    <row r="110" spans="1:18" ht="15">
      <c r="A110" s="66" t="s">
        <v>221</v>
      </c>
      <c r="B110" s="66" t="s">
        <v>1062</v>
      </c>
      <c r="C110" s="67"/>
      <c r="D110" s="68"/>
      <c r="E110" s="69"/>
      <c r="F110" s="70"/>
      <c r="G110" s="67"/>
      <c r="H110" s="71"/>
      <c r="I110" s="72"/>
      <c r="J110" s="72"/>
      <c r="K110" s="36"/>
      <c r="L110" s="79">
        <v>110</v>
      </c>
      <c r="M110" s="79"/>
      <c r="N110" s="74"/>
      <c r="O110" s="82"/>
      <c r="P110" s="82"/>
      <c r="Q110" s="82"/>
      <c r="R110" s="85">
        <v>44519</v>
      </c>
    </row>
    <row r="111" spans="1:18" ht="15">
      <c r="A111" s="66" t="s">
        <v>212</v>
      </c>
      <c r="B111" s="66" t="s">
        <v>1063</v>
      </c>
      <c r="C111" s="67"/>
      <c r="D111" s="68"/>
      <c r="E111" s="69"/>
      <c r="F111" s="70"/>
      <c r="G111" s="67"/>
      <c r="H111" s="71"/>
      <c r="I111" s="72"/>
      <c r="J111" s="72"/>
      <c r="K111" s="36"/>
      <c r="L111" s="79">
        <v>111</v>
      </c>
      <c r="M111" s="79"/>
      <c r="N111" s="74"/>
      <c r="O111" s="82"/>
      <c r="P111" s="82"/>
      <c r="Q111" s="82"/>
      <c r="R111" s="85">
        <v>44519</v>
      </c>
    </row>
    <row r="112" spans="1:18" ht="15">
      <c r="A112" s="66" t="s">
        <v>594</v>
      </c>
      <c r="B112" s="66" t="s">
        <v>1064</v>
      </c>
      <c r="C112" s="67"/>
      <c r="D112" s="68"/>
      <c r="E112" s="69"/>
      <c r="F112" s="70"/>
      <c r="G112" s="67"/>
      <c r="H112" s="71"/>
      <c r="I112" s="72"/>
      <c r="J112" s="72"/>
      <c r="K112" s="36"/>
      <c r="L112" s="79">
        <v>112</v>
      </c>
      <c r="M112" s="79"/>
      <c r="N112" s="74"/>
      <c r="O112" s="82"/>
      <c r="P112" s="82"/>
      <c r="Q112" s="82"/>
      <c r="R112" s="85">
        <v>44519</v>
      </c>
    </row>
    <row r="113" spans="1:18" ht="15">
      <c r="A113" s="66" t="s">
        <v>595</v>
      </c>
      <c r="B113" s="66" t="s">
        <v>1065</v>
      </c>
      <c r="C113" s="67"/>
      <c r="D113" s="68"/>
      <c r="E113" s="69"/>
      <c r="F113" s="70"/>
      <c r="G113" s="67"/>
      <c r="H113" s="71"/>
      <c r="I113" s="72"/>
      <c r="J113" s="72"/>
      <c r="K113" s="36"/>
      <c r="L113" s="79">
        <v>113</v>
      </c>
      <c r="M113" s="79"/>
      <c r="N113" s="74"/>
      <c r="O113" s="82"/>
      <c r="P113" s="82"/>
      <c r="Q113" s="82"/>
      <c r="R113" s="85">
        <v>44519</v>
      </c>
    </row>
    <row r="114" spans="1:18" ht="15">
      <c r="A114" s="66" t="s">
        <v>596</v>
      </c>
      <c r="B114" s="66" t="s">
        <v>1066</v>
      </c>
      <c r="C114" s="67"/>
      <c r="D114" s="68"/>
      <c r="E114" s="69"/>
      <c r="F114" s="70"/>
      <c r="G114" s="67"/>
      <c r="H114" s="71"/>
      <c r="I114" s="72"/>
      <c r="J114" s="72"/>
      <c r="K114" s="36"/>
      <c r="L114" s="79">
        <v>114</v>
      </c>
      <c r="M114" s="79"/>
      <c r="N114" s="74"/>
      <c r="O114" s="82"/>
      <c r="P114" s="82"/>
      <c r="Q114" s="82"/>
      <c r="R114" s="85">
        <v>44519</v>
      </c>
    </row>
    <row r="115" spans="1:18" ht="15">
      <c r="A115" s="66" t="s">
        <v>597</v>
      </c>
      <c r="B115" s="66" t="s">
        <v>1067</v>
      </c>
      <c r="C115" s="67"/>
      <c r="D115" s="68"/>
      <c r="E115" s="69"/>
      <c r="F115" s="70"/>
      <c r="G115" s="67"/>
      <c r="H115" s="71"/>
      <c r="I115" s="72"/>
      <c r="J115" s="72"/>
      <c r="K115" s="36"/>
      <c r="L115" s="79">
        <v>115</v>
      </c>
      <c r="M115" s="79"/>
      <c r="N115" s="74"/>
      <c r="O115" s="82"/>
      <c r="P115" s="82"/>
      <c r="Q115" s="82"/>
      <c r="R115" s="85">
        <v>44518</v>
      </c>
    </row>
    <row r="116" spans="1:18" ht="15">
      <c r="A116" s="66" t="s">
        <v>296</v>
      </c>
      <c r="B116" s="66" t="s">
        <v>1068</v>
      </c>
      <c r="C116" s="67"/>
      <c r="D116" s="68"/>
      <c r="E116" s="69"/>
      <c r="F116" s="70"/>
      <c r="G116" s="67"/>
      <c r="H116" s="71"/>
      <c r="I116" s="72"/>
      <c r="J116" s="72"/>
      <c r="K116" s="36"/>
      <c r="L116" s="79">
        <v>116</v>
      </c>
      <c r="M116" s="79"/>
      <c r="N116" s="74"/>
      <c r="O116" s="82"/>
      <c r="P116" s="82"/>
      <c r="Q116" s="82"/>
      <c r="R116" s="85">
        <v>44518</v>
      </c>
    </row>
    <row r="117" spans="1:18" ht="15">
      <c r="A117" s="66" t="s">
        <v>598</v>
      </c>
      <c r="B117" s="66" t="s">
        <v>206</v>
      </c>
      <c r="C117" s="67"/>
      <c r="D117" s="68"/>
      <c r="E117" s="69"/>
      <c r="F117" s="70"/>
      <c r="G117" s="67"/>
      <c r="H117" s="71"/>
      <c r="I117" s="72"/>
      <c r="J117" s="72"/>
      <c r="K117" s="36"/>
      <c r="L117" s="79">
        <v>117</v>
      </c>
      <c r="M117" s="79"/>
      <c r="N117" s="74"/>
      <c r="O117" s="82"/>
      <c r="P117" s="82"/>
      <c r="Q117" s="82"/>
      <c r="R117" s="85">
        <v>44518</v>
      </c>
    </row>
    <row r="118" spans="1:18" ht="15">
      <c r="A118" s="66" t="s">
        <v>579</v>
      </c>
      <c r="B118" s="66" t="s">
        <v>1069</v>
      </c>
      <c r="C118" s="67"/>
      <c r="D118" s="68"/>
      <c r="E118" s="69"/>
      <c r="F118" s="70"/>
      <c r="G118" s="67"/>
      <c r="H118" s="71"/>
      <c r="I118" s="72"/>
      <c r="J118" s="72"/>
      <c r="K118" s="36"/>
      <c r="L118" s="79">
        <v>118</v>
      </c>
      <c r="M118" s="79"/>
      <c r="N118" s="74"/>
      <c r="O118" s="82"/>
      <c r="P118" s="82"/>
      <c r="Q118" s="82"/>
      <c r="R118" s="85">
        <v>44518</v>
      </c>
    </row>
    <row r="119" spans="1:18" ht="15">
      <c r="A119" s="66" t="s">
        <v>599</v>
      </c>
      <c r="B119" s="66" t="s">
        <v>1070</v>
      </c>
      <c r="C119" s="67"/>
      <c r="D119" s="68"/>
      <c r="E119" s="69"/>
      <c r="F119" s="70"/>
      <c r="G119" s="67"/>
      <c r="H119" s="71"/>
      <c r="I119" s="72"/>
      <c r="J119" s="72"/>
      <c r="K119" s="36"/>
      <c r="L119" s="79">
        <v>119</v>
      </c>
      <c r="M119" s="79"/>
      <c r="N119" s="74"/>
      <c r="O119" s="82"/>
      <c r="P119" s="82"/>
      <c r="Q119" s="82"/>
      <c r="R119" s="85">
        <v>44518</v>
      </c>
    </row>
    <row r="120" spans="1:18" ht="15">
      <c r="A120" s="66" t="s">
        <v>600</v>
      </c>
      <c r="B120" s="66" t="s">
        <v>206</v>
      </c>
      <c r="C120" s="67"/>
      <c r="D120" s="68"/>
      <c r="E120" s="69"/>
      <c r="F120" s="70"/>
      <c r="G120" s="67"/>
      <c r="H120" s="71"/>
      <c r="I120" s="72"/>
      <c r="J120" s="72"/>
      <c r="K120" s="36"/>
      <c r="L120" s="79">
        <v>120</v>
      </c>
      <c r="M120" s="79"/>
      <c r="N120" s="74"/>
      <c r="O120" s="82"/>
      <c r="P120" s="82"/>
      <c r="Q120" s="82"/>
      <c r="R120" s="85">
        <v>44518</v>
      </c>
    </row>
    <row r="121" spans="1:18" ht="15">
      <c r="A121" s="66" t="s">
        <v>601</v>
      </c>
      <c r="B121" s="66" t="s">
        <v>1071</v>
      </c>
      <c r="C121" s="67"/>
      <c r="D121" s="68"/>
      <c r="E121" s="69"/>
      <c r="F121" s="70"/>
      <c r="G121" s="67"/>
      <c r="H121" s="71"/>
      <c r="I121" s="72"/>
      <c r="J121" s="72"/>
      <c r="K121" s="36"/>
      <c r="L121" s="79">
        <v>121</v>
      </c>
      <c r="M121" s="79"/>
      <c r="N121" s="74"/>
      <c r="O121" s="82"/>
      <c r="P121" s="82"/>
      <c r="Q121" s="82"/>
      <c r="R121" s="85">
        <v>44518</v>
      </c>
    </row>
    <row r="122" spans="1:18" ht="15">
      <c r="A122" s="66" t="s">
        <v>602</v>
      </c>
      <c r="B122" s="66" t="s">
        <v>1072</v>
      </c>
      <c r="C122" s="67"/>
      <c r="D122" s="68"/>
      <c r="E122" s="69"/>
      <c r="F122" s="70"/>
      <c r="G122" s="67"/>
      <c r="H122" s="71"/>
      <c r="I122" s="72"/>
      <c r="J122" s="72"/>
      <c r="K122" s="36"/>
      <c r="L122" s="79">
        <v>122</v>
      </c>
      <c r="M122" s="79"/>
      <c r="N122" s="74"/>
      <c r="O122" s="82"/>
      <c r="P122" s="82"/>
      <c r="Q122" s="82"/>
      <c r="R122" s="85">
        <v>44518</v>
      </c>
    </row>
    <row r="123" spans="1:18" ht="15">
      <c r="A123" s="66" t="s">
        <v>603</v>
      </c>
      <c r="B123" s="66" t="s">
        <v>1073</v>
      </c>
      <c r="C123" s="67"/>
      <c r="D123" s="68"/>
      <c r="E123" s="69"/>
      <c r="F123" s="70"/>
      <c r="G123" s="67"/>
      <c r="H123" s="71"/>
      <c r="I123" s="72"/>
      <c r="J123" s="72"/>
      <c r="K123" s="36"/>
      <c r="L123" s="79">
        <v>123</v>
      </c>
      <c r="M123" s="79"/>
      <c r="N123" s="74"/>
      <c r="O123" s="82"/>
      <c r="P123" s="82"/>
      <c r="Q123" s="82"/>
      <c r="R123" s="85">
        <v>44518</v>
      </c>
    </row>
    <row r="124" spans="1:18" ht="15">
      <c r="A124" s="66" t="s">
        <v>604</v>
      </c>
      <c r="B124" s="66" t="s">
        <v>1074</v>
      </c>
      <c r="C124" s="67"/>
      <c r="D124" s="68"/>
      <c r="E124" s="69"/>
      <c r="F124" s="70"/>
      <c r="G124" s="67"/>
      <c r="H124" s="71"/>
      <c r="I124" s="72"/>
      <c r="J124" s="72"/>
      <c r="K124" s="36"/>
      <c r="L124" s="79">
        <v>124</v>
      </c>
      <c r="M124" s="79"/>
      <c r="N124" s="74"/>
      <c r="O124" s="82"/>
      <c r="P124" s="82"/>
      <c r="Q124" s="82"/>
      <c r="R124" s="85">
        <v>44518</v>
      </c>
    </row>
    <row r="125" spans="1:18" ht="15">
      <c r="A125" s="66" t="s">
        <v>605</v>
      </c>
      <c r="B125" s="66" t="s">
        <v>1075</v>
      </c>
      <c r="C125" s="67"/>
      <c r="D125" s="68"/>
      <c r="E125" s="69"/>
      <c r="F125" s="70"/>
      <c r="G125" s="67"/>
      <c r="H125" s="71"/>
      <c r="I125" s="72"/>
      <c r="J125" s="72"/>
      <c r="K125" s="36"/>
      <c r="L125" s="79">
        <v>125</v>
      </c>
      <c r="M125" s="79"/>
      <c r="N125" s="74"/>
      <c r="O125" s="82"/>
      <c r="P125" s="82"/>
      <c r="Q125" s="82"/>
      <c r="R125" s="85">
        <v>44518</v>
      </c>
    </row>
    <row r="126" spans="1:18" ht="15">
      <c r="A126" s="66" t="s">
        <v>606</v>
      </c>
      <c r="B126" s="66" t="s">
        <v>1076</v>
      </c>
      <c r="C126" s="67"/>
      <c r="D126" s="68"/>
      <c r="E126" s="69"/>
      <c r="F126" s="70"/>
      <c r="G126" s="67"/>
      <c r="H126" s="71"/>
      <c r="I126" s="72"/>
      <c r="J126" s="72"/>
      <c r="K126" s="36"/>
      <c r="L126" s="79">
        <v>126</v>
      </c>
      <c r="M126" s="79"/>
      <c r="N126" s="74"/>
      <c r="O126" s="82"/>
      <c r="P126" s="82"/>
      <c r="Q126" s="82"/>
      <c r="R126" s="85">
        <v>44518</v>
      </c>
    </row>
    <row r="127" spans="1:18" ht="15">
      <c r="A127" s="66" t="s">
        <v>607</v>
      </c>
      <c r="B127" s="66" t="s">
        <v>206</v>
      </c>
      <c r="C127" s="67"/>
      <c r="D127" s="68"/>
      <c r="E127" s="69"/>
      <c r="F127" s="70"/>
      <c r="G127" s="67"/>
      <c r="H127" s="71"/>
      <c r="I127" s="72"/>
      <c r="J127" s="72"/>
      <c r="K127" s="36"/>
      <c r="L127" s="79">
        <v>127</v>
      </c>
      <c r="M127" s="79"/>
      <c r="N127" s="74"/>
      <c r="O127" s="82"/>
      <c r="P127" s="82"/>
      <c r="Q127" s="82"/>
      <c r="R127" s="85">
        <v>44518</v>
      </c>
    </row>
    <row r="128" spans="1:18" ht="15">
      <c r="A128" s="66" t="s">
        <v>207</v>
      </c>
      <c r="B128" s="66" t="s">
        <v>1077</v>
      </c>
      <c r="C128" s="67"/>
      <c r="D128" s="68"/>
      <c r="E128" s="69"/>
      <c r="F128" s="70"/>
      <c r="G128" s="67"/>
      <c r="H128" s="71"/>
      <c r="I128" s="72"/>
      <c r="J128" s="72"/>
      <c r="K128" s="36"/>
      <c r="L128" s="79">
        <v>128</v>
      </c>
      <c r="M128" s="79"/>
      <c r="N128" s="74"/>
      <c r="O128" s="82"/>
      <c r="P128" s="82"/>
      <c r="Q128" s="82"/>
      <c r="R128" s="85">
        <v>44518</v>
      </c>
    </row>
    <row r="129" spans="1:18" ht="15">
      <c r="A129" s="66" t="s">
        <v>608</v>
      </c>
      <c r="B129" s="66" t="s">
        <v>1078</v>
      </c>
      <c r="C129" s="67"/>
      <c r="D129" s="68"/>
      <c r="E129" s="69"/>
      <c r="F129" s="70"/>
      <c r="G129" s="67"/>
      <c r="H129" s="71"/>
      <c r="I129" s="72"/>
      <c r="J129" s="72"/>
      <c r="K129" s="36"/>
      <c r="L129" s="79">
        <v>129</v>
      </c>
      <c r="M129" s="79"/>
      <c r="N129" s="74"/>
      <c r="O129" s="82"/>
      <c r="P129" s="82"/>
      <c r="Q129" s="82"/>
      <c r="R129" s="85">
        <v>44518</v>
      </c>
    </row>
    <row r="130" spans="1:18" ht="15">
      <c r="A130" s="66" t="s">
        <v>609</v>
      </c>
      <c r="B130" s="66" t="s">
        <v>404</v>
      </c>
      <c r="C130" s="67"/>
      <c r="D130" s="68"/>
      <c r="E130" s="69"/>
      <c r="F130" s="70"/>
      <c r="G130" s="67"/>
      <c r="H130" s="71"/>
      <c r="I130" s="72"/>
      <c r="J130" s="72"/>
      <c r="K130" s="36"/>
      <c r="L130" s="79">
        <v>130</v>
      </c>
      <c r="M130" s="79"/>
      <c r="N130" s="74"/>
      <c r="O130" s="82"/>
      <c r="P130" s="82"/>
      <c r="Q130" s="82"/>
      <c r="R130" s="85">
        <v>44518</v>
      </c>
    </row>
    <row r="131" spans="1:18" ht="15">
      <c r="A131" s="66" t="s">
        <v>610</v>
      </c>
      <c r="B131" s="66" t="s">
        <v>206</v>
      </c>
      <c r="C131" s="67"/>
      <c r="D131" s="68"/>
      <c r="E131" s="69"/>
      <c r="F131" s="70"/>
      <c r="G131" s="67"/>
      <c r="H131" s="71"/>
      <c r="I131" s="72"/>
      <c r="J131" s="72"/>
      <c r="K131" s="36"/>
      <c r="L131" s="79">
        <v>131</v>
      </c>
      <c r="M131" s="79"/>
      <c r="N131" s="74"/>
      <c r="O131" s="82"/>
      <c r="P131" s="82"/>
      <c r="Q131" s="82"/>
      <c r="R131" s="85">
        <v>44518</v>
      </c>
    </row>
    <row r="132" spans="1:18" ht="15">
      <c r="A132" s="66" t="s">
        <v>611</v>
      </c>
      <c r="B132" s="66" t="s">
        <v>1079</v>
      </c>
      <c r="C132" s="67"/>
      <c r="D132" s="68"/>
      <c r="E132" s="69"/>
      <c r="F132" s="70"/>
      <c r="G132" s="67"/>
      <c r="H132" s="71"/>
      <c r="I132" s="72"/>
      <c r="J132" s="72"/>
      <c r="K132" s="36"/>
      <c r="L132" s="79">
        <v>132</v>
      </c>
      <c r="M132" s="79"/>
      <c r="N132" s="74"/>
      <c r="O132" s="82"/>
      <c r="P132" s="82"/>
      <c r="Q132" s="82"/>
      <c r="R132" s="85">
        <v>44518</v>
      </c>
    </row>
    <row r="133" spans="1:18" ht="15">
      <c r="A133" s="66" t="s">
        <v>612</v>
      </c>
      <c r="B133" s="66" t="s">
        <v>231</v>
      </c>
      <c r="C133" s="67"/>
      <c r="D133" s="68"/>
      <c r="E133" s="69"/>
      <c r="F133" s="70"/>
      <c r="G133" s="67"/>
      <c r="H133" s="71"/>
      <c r="I133" s="72"/>
      <c r="J133" s="72"/>
      <c r="K133" s="36"/>
      <c r="L133" s="79">
        <v>133</v>
      </c>
      <c r="M133" s="79"/>
      <c r="N133" s="74"/>
      <c r="O133" s="82"/>
      <c r="P133" s="82"/>
      <c r="Q133" s="82"/>
      <c r="R133" s="85">
        <v>44518</v>
      </c>
    </row>
    <row r="134" spans="1:18" ht="15">
      <c r="A134" s="66" t="s">
        <v>613</v>
      </c>
      <c r="B134" s="66" t="s">
        <v>1080</v>
      </c>
      <c r="C134" s="67"/>
      <c r="D134" s="68"/>
      <c r="E134" s="69"/>
      <c r="F134" s="70"/>
      <c r="G134" s="67"/>
      <c r="H134" s="71"/>
      <c r="I134" s="72"/>
      <c r="J134" s="72"/>
      <c r="K134" s="36"/>
      <c r="L134" s="79">
        <v>134</v>
      </c>
      <c r="M134" s="79"/>
      <c r="N134" s="74"/>
      <c r="O134" s="82"/>
      <c r="P134" s="82"/>
      <c r="Q134" s="82"/>
      <c r="R134" s="85">
        <v>44518</v>
      </c>
    </row>
    <row r="135" spans="1:18" ht="15">
      <c r="A135" s="66" t="s">
        <v>614</v>
      </c>
      <c r="B135" s="66" t="s">
        <v>1081</v>
      </c>
      <c r="C135" s="67"/>
      <c r="D135" s="68"/>
      <c r="E135" s="69"/>
      <c r="F135" s="70"/>
      <c r="G135" s="67"/>
      <c r="H135" s="71"/>
      <c r="I135" s="72"/>
      <c r="J135" s="72"/>
      <c r="K135" s="36"/>
      <c r="L135" s="79">
        <v>135</v>
      </c>
      <c r="M135" s="79"/>
      <c r="N135" s="74"/>
      <c r="O135" s="82"/>
      <c r="P135" s="82"/>
      <c r="Q135" s="82"/>
      <c r="R135" s="85">
        <v>44518</v>
      </c>
    </row>
    <row r="136" spans="1:18" ht="15">
      <c r="A136" s="66" t="s">
        <v>190</v>
      </c>
      <c r="B136" s="66" t="s">
        <v>1082</v>
      </c>
      <c r="C136" s="67"/>
      <c r="D136" s="68"/>
      <c r="E136" s="69"/>
      <c r="F136" s="70"/>
      <c r="G136" s="67"/>
      <c r="H136" s="71"/>
      <c r="I136" s="72"/>
      <c r="J136" s="72"/>
      <c r="K136" s="36"/>
      <c r="L136" s="79">
        <v>136</v>
      </c>
      <c r="M136" s="79"/>
      <c r="N136" s="74"/>
      <c r="O136" s="82"/>
      <c r="P136" s="82"/>
      <c r="Q136" s="82"/>
      <c r="R136" s="85">
        <v>44518</v>
      </c>
    </row>
    <row r="137" spans="1:18" ht="15">
      <c r="A137" s="66" t="s">
        <v>615</v>
      </c>
      <c r="B137" s="66" t="s">
        <v>1083</v>
      </c>
      <c r="C137" s="67"/>
      <c r="D137" s="68"/>
      <c r="E137" s="69"/>
      <c r="F137" s="70"/>
      <c r="G137" s="67"/>
      <c r="H137" s="71"/>
      <c r="I137" s="72"/>
      <c r="J137" s="72"/>
      <c r="K137" s="36"/>
      <c r="L137" s="79">
        <v>137</v>
      </c>
      <c r="M137" s="79"/>
      <c r="N137" s="74"/>
      <c r="O137" s="82"/>
      <c r="P137" s="82"/>
      <c r="Q137" s="82"/>
      <c r="R137" s="85">
        <v>44518</v>
      </c>
    </row>
    <row r="138" spans="1:18" ht="15">
      <c r="A138" s="66" t="s">
        <v>616</v>
      </c>
      <c r="B138" s="66" t="s">
        <v>206</v>
      </c>
      <c r="C138" s="67"/>
      <c r="D138" s="68"/>
      <c r="E138" s="69"/>
      <c r="F138" s="70"/>
      <c r="G138" s="67"/>
      <c r="H138" s="71"/>
      <c r="I138" s="72"/>
      <c r="J138" s="72"/>
      <c r="K138" s="36"/>
      <c r="L138" s="79">
        <v>138</v>
      </c>
      <c r="M138" s="79"/>
      <c r="N138" s="74"/>
      <c r="O138" s="82"/>
      <c r="P138" s="82"/>
      <c r="Q138" s="82"/>
      <c r="R138" s="85">
        <v>44518</v>
      </c>
    </row>
    <row r="139" spans="1:18" ht="15">
      <c r="A139" s="66" t="s">
        <v>549</v>
      </c>
      <c r="B139" s="66" t="s">
        <v>1084</v>
      </c>
      <c r="C139" s="67"/>
      <c r="D139" s="68"/>
      <c r="E139" s="69"/>
      <c r="F139" s="70"/>
      <c r="G139" s="67"/>
      <c r="H139" s="71"/>
      <c r="I139" s="72"/>
      <c r="J139" s="72"/>
      <c r="K139" s="36"/>
      <c r="L139" s="79">
        <v>139</v>
      </c>
      <c r="M139" s="79"/>
      <c r="N139" s="74"/>
      <c r="O139" s="82"/>
      <c r="P139" s="82"/>
      <c r="Q139" s="82"/>
      <c r="R139" s="85">
        <v>44518</v>
      </c>
    </row>
    <row r="140" spans="1:18" ht="15">
      <c r="A140" s="66" t="s">
        <v>617</v>
      </c>
      <c r="B140" s="66" t="s">
        <v>1085</v>
      </c>
      <c r="C140" s="67"/>
      <c r="D140" s="68"/>
      <c r="E140" s="69"/>
      <c r="F140" s="70"/>
      <c r="G140" s="67"/>
      <c r="H140" s="71"/>
      <c r="I140" s="72"/>
      <c r="J140" s="72"/>
      <c r="K140" s="36"/>
      <c r="L140" s="79">
        <v>140</v>
      </c>
      <c r="M140" s="79"/>
      <c r="N140" s="74"/>
      <c r="O140" s="82"/>
      <c r="P140" s="82"/>
      <c r="Q140" s="82"/>
      <c r="R140" s="85">
        <v>44518</v>
      </c>
    </row>
    <row r="141" spans="1:18" ht="15">
      <c r="A141" s="66" t="s">
        <v>218</v>
      </c>
      <c r="B141" s="66" t="s">
        <v>206</v>
      </c>
      <c r="C141" s="67"/>
      <c r="D141" s="68"/>
      <c r="E141" s="69"/>
      <c r="F141" s="70"/>
      <c r="G141" s="67"/>
      <c r="H141" s="71"/>
      <c r="I141" s="72"/>
      <c r="J141" s="72"/>
      <c r="K141" s="36"/>
      <c r="L141" s="79">
        <v>141</v>
      </c>
      <c r="M141" s="79"/>
      <c r="N141" s="74"/>
      <c r="O141" s="82"/>
      <c r="P141" s="82"/>
      <c r="Q141" s="82"/>
      <c r="R141" s="85">
        <v>44518</v>
      </c>
    </row>
    <row r="142" spans="1:18" ht="15">
      <c r="A142" s="66" t="s">
        <v>618</v>
      </c>
      <c r="B142" s="66" t="s">
        <v>1086</v>
      </c>
      <c r="C142" s="67"/>
      <c r="D142" s="68"/>
      <c r="E142" s="69"/>
      <c r="F142" s="70"/>
      <c r="G142" s="67"/>
      <c r="H142" s="71"/>
      <c r="I142" s="72"/>
      <c r="J142" s="72"/>
      <c r="K142" s="36"/>
      <c r="L142" s="79">
        <v>142</v>
      </c>
      <c r="M142" s="79"/>
      <c r="N142" s="74"/>
      <c r="O142" s="82"/>
      <c r="P142" s="82"/>
      <c r="Q142" s="82"/>
      <c r="R142" s="85">
        <v>44518</v>
      </c>
    </row>
    <row r="143" spans="1:18" ht="15">
      <c r="A143" s="66" t="s">
        <v>619</v>
      </c>
      <c r="B143" s="66" t="s">
        <v>1087</v>
      </c>
      <c r="C143" s="67"/>
      <c r="D143" s="68"/>
      <c r="E143" s="69"/>
      <c r="F143" s="70"/>
      <c r="G143" s="67"/>
      <c r="H143" s="71"/>
      <c r="I143" s="72"/>
      <c r="J143" s="72"/>
      <c r="K143" s="36"/>
      <c r="L143" s="79">
        <v>143</v>
      </c>
      <c r="M143" s="79"/>
      <c r="N143" s="74"/>
      <c r="O143" s="82"/>
      <c r="P143" s="82"/>
      <c r="Q143" s="82"/>
      <c r="R143" s="85">
        <v>44518</v>
      </c>
    </row>
    <row r="144" spans="1:18" ht="15">
      <c r="A144" s="66" t="s">
        <v>619</v>
      </c>
      <c r="B144" s="66" t="s">
        <v>1087</v>
      </c>
      <c r="C144" s="67"/>
      <c r="D144" s="68"/>
      <c r="E144" s="69"/>
      <c r="F144" s="70"/>
      <c r="G144" s="67"/>
      <c r="H144" s="71"/>
      <c r="I144" s="72"/>
      <c r="J144" s="72"/>
      <c r="K144" s="36"/>
      <c r="L144" s="79">
        <v>144</v>
      </c>
      <c r="M144" s="79"/>
      <c r="N144" s="74"/>
      <c r="O144" s="82"/>
      <c r="P144" s="82"/>
      <c r="Q144" s="82"/>
      <c r="R144" s="85">
        <v>44518</v>
      </c>
    </row>
    <row r="145" spans="1:18" ht="15">
      <c r="A145" s="66" t="s">
        <v>619</v>
      </c>
      <c r="B145" s="66" t="s">
        <v>1087</v>
      </c>
      <c r="C145" s="67"/>
      <c r="D145" s="68"/>
      <c r="E145" s="69"/>
      <c r="F145" s="70"/>
      <c r="G145" s="67"/>
      <c r="H145" s="71"/>
      <c r="I145" s="72"/>
      <c r="J145" s="72"/>
      <c r="K145" s="36"/>
      <c r="L145" s="79">
        <v>145</v>
      </c>
      <c r="M145" s="79"/>
      <c r="N145" s="74"/>
      <c r="O145" s="82"/>
      <c r="P145" s="82"/>
      <c r="Q145" s="82"/>
      <c r="R145" s="85">
        <v>44518</v>
      </c>
    </row>
    <row r="146" spans="1:18" ht="15">
      <c r="A146" s="66" t="s">
        <v>619</v>
      </c>
      <c r="B146" s="66" t="s">
        <v>1087</v>
      </c>
      <c r="C146" s="67"/>
      <c r="D146" s="68"/>
      <c r="E146" s="69"/>
      <c r="F146" s="70"/>
      <c r="G146" s="67"/>
      <c r="H146" s="71"/>
      <c r="I146" s="72"/>
      <c r="J146" s="72"/>
      <c r="K146" s="36"/>
      <c r="L146" s="79">
        <v>146</v>
      </c>
      <c r="M146" s="79"/>
      <c r="N146" s="74"/>
      <c r="O146" s="82"/>
      <c r="P146" s="82"/>
      <c r="Q146" s="82"/>
      <c r="R146" s="85">
        <v>44518</v>
      </c>
    </row>
    <row r="147" spans="1:18" ht="15">
      <c r="A147" s="66" t="s">
        <v>620</v>
      </c>
      <c r="B147" s="66" t="s">
        <v>1088</v>
      </c>
      <c r="C147" s="67"/>
      <c r="D147" s="68"/>
      <c r="E147" s="69"/>
      <c r="F147" s="70"/>
      <c r="G147" s="67"/>
      <c r="H147" s="71"/>
      <c r="I147" s="72"/>
      <c r="J147" s="72"/>
      <c r="K147" s="36"/>
      <c r="L147" s="79">
        <v>147</v>
      </c>
      <c r="M147" s="79"/>
      <c r="N147" s="74"/>
      <c r="O147" s="82"/>
      <c r="P147" s="82"/>
      <c r="Q147" s="82"/>
      <c r="R147" s="85">
        <v>44518</v>
      </c>
    </row>
    <row r="148" spans="1:18" ht="15">
      <c r="A148" s="66" t="s">
        <v>621</v>
      </c>
      <c r="B148" s="66" t="s">
        <v>1089</v>
      </c>
      <c r="C148" s="67"/>
      <c r="D148" s="68"/>
      <c r="E148" s="69"/>
      <c r="F148" s="70"/>
      <c r="G148" s="67"/>
      <c r="H148" s="71"/>
      <c r="I148" s="72"/>
      <c r="J148" s="72"/>
      <c r="K148" s="36"/>
      <c r="L148" s="79">
        <v>148</v>
      </c>
      <c r="M148" s="79"/>
      <c r="N148" s="74"/>
      <c r="O148" s="82"/>
      <c r="P148" s="82"/>
      <c r="Q148" s="82"/>
      <c r="R148" s="85">
        <v>44518</v>
      </c>
    </row>
    <row r="149" spans="1:18" ht="15">
      <c r="A149" s="66" t="s">
        <v>621</v>
      </c>
      <c r="B149" s="66" t="s">
        <v>1090</v>
      </c>
      <c r="C149" s="67"/>
      <c r="D149" s="68"/>
      <c r="E149" s="69"/>
      <c r="F149" s="70"/>
      <c r="G149" s="67"/>
      <c r="H149" s="71"/>
      <c r="I149" s="72"/>
      <c r="J149" s="72"/>
      <c r="K149" s="36"/>
      <c r="L149" s="79">
        <v>149</v>
      </c>
      <c r="M149" s="79"/>
      <c r="N149" s="74"/>
      <c r="O149" s="82"/>
      <c r="P149" s="82"/>
      <c r="Q149" s="82"/>
      <c r="R149" s="85">
        <v>44518</v>
      </c>
    </row>
    <row r="150" spans="1:18" ht="15">
      <c r="A150" s="66" t="s">
        <v>622</v>
      </c>
      <c r="B150" s="66" t="s">
        <v>206</v>
      </c>
      <c r="C150" s="67"/>
      <c r="D150" s="68"/>
      <c r="E150" s="69"/>
      <c r="F150" s="70"/>
      <c r="G150" s="67"/>
      <c r="H150" s="71"/>
      <c r="I150" s="72"/>
      <c r="J150" s="72"/>
      <c r="K150" s="36"/>
      <c r="L150" s="79">
        <v>150</v>
      </c>
      <c r="M150" s="79"/>
      <c r="N150" s="74"/>
      <c r="O150" s="82"/>
      <c r="P150" s="82"/>
      <c r="Q150" s="82"/>
      <c r="R150" s="85">
        <v>44518</v>
      </c>
    </row>
    <row r="151" spans="1:18" ht="15">
      <c r="A151" s="66" t="s">
        <v>621</v>
      </c>
      <c r="B151" s="66" t="s">
        <v>1091</v>
      </c>
      <c r="C151" s="67"/>
      <c r="D151" s="68"/>
      <c r="E151" s="69"/>
      <c r="F151" s="70"/>
      <c r="G151" s="67"/>
      <c r="H151" s="71"/>
      <c r="I151" s="72"/>
      <c r="J151" s="72"/>
      <c r="K151" s="36"/>
      <c r="L151" s="79">
        <v>151</v>
      </c>
      <c r="M151" s="79"/>
      <c r="N151" s="74"/>
      <c r="O151" s="82"/>
      <c r="P151" s="82"/>
      <c r="Q151" s="82"/>
      <c r="R151" s="85">
        <v>44518</v>
      </c>
    </row>
    <row r="152" spans="1:18" ht="15">
      <c r="A152" s="66" t="s">
        <v>621</v>
      </c>
      <c r="B152" s="66" t="s">
        <v>220</v>
      </c>
      <c r="C152" s="67"/>
      <c r="D152" s="68"/>
      <c r="E152" s="69"/>
      <c r="F152" s="70"/>
      <c r="G152" s="67"/>
      <c r="H152" s="71"/>
      <c r="I152" s="72"/>
      <c r="J152" s="72"/>
      <c r="K152" s="36"/>
      <c r="L152" s="79">
        <v>152</v>
      </c>
      <c r="M152" s="79"/>
      <c r="N152" s="74"/>
      <c r="O152" s="82"/>
      <c r="P152" s="82"/>
      <c r="Q152" s="82"/>
      <c r="R152" s="85">
        <v>44518</v>
      </c>
    </row>
    <row r="153" spans="1:18" ht="15">
      <c r="A153" s="66" t="s">
        <v>623</v>
      </c>
      <c r="B153" s="66" t="s">
        <v>1092</v>
      </c>
      <c r="C153" s="67"/>
      <c r="D153" s="68"/>
      <c r="E153" s="69"/>
      <c r="F153" s="70"/>
      <c r="G153" s="67"/>
      <c r="H153" s="71"/>
      <c r="I153" s="72"/>
      <c r="J153" s="72"/>
      <c r="K153" s="36"/>
      <c r="L153" s="79">
        <v>153</v>
      </c>
      <c r="M153" s="79"/>
      <c r="N153" s="74"/>
      <c r="O153" s="82"/>
      <c r="P153" s="82"/>
      <c r="Q153" s="82"/>
      <c r="R153" s="85">
        <v>44518</v>
      </c>
    </row>
    <row r="154" spans="1:18" ht="15">
      <c r="A154" s="66" t="s">
        <v>291</v>
      </c>
      <c r="B154" s="66" t="s">
        <v>1093</v>
      </c>
      <c r="C154" s="67"/>
      <c r="D154" s="68"/>
      <c r="E154" s="69"/>
      <c r="F154" s="70"/>
      <c r="G154" s="67"/>
      <c r="H154" s="71"/>
      <c r="I154" s="72"/>
      <c r="J154" s="72"/>
      <c r="K154" s="36"/>
      <c r="L154" s="79">
        <v>154</v>
      </c>
      <c r="M154" s="79"/>
      <c r="N154" s="74"/>
      <c r="O154" s="82"/>
      <c r="P154" s="82"/>
      <c r="Q154" s="82"/>
      <c r="R154" s="85">
        <v>44518</v>
      </c>
    </row>
    <row r="155" spans="1:18" ht="15">
      <c r="A155" s="66" t="s">
        <v>624</v>
      </c>
      <c r="B155" s="66" t="s">
        <v>206</v>
      </c>
      <c r="C155" s="67"/>
      <c r="D155" s="68"/>
      <c r="E155" s="69"/>
      <c r="F155" s="70"/>
      <c r="G155" s="67"/>
      <c r="H155" s="71"/>
      <c r="I155" s="72"/>
      <c r="J155" s="72"/>
      <c r="K155" s="36"/>
      <c r="L155" s="79">
        <v>155</v>
      </c>
      <c r="M155" s="79"/>
      <c r="N155" s="74"/>
      <c r="O155" s="82"/>
      <c r="P155" s="82"/>
      <c r="Q155" s="82"/>
      <c r="R155" s="85">
        <v>44518</v>
      </c>
    </row>
    <row r="156" spans="1:18" ht="15">
      <c r="A156" s="66" t="s">
        <v>625</v>
      </c>
      <c r="B156" s="66" t="s">
        <v>322</v>
      </c>
      <c r="C156" s="67"/>
      <c r="D156" s="68"/>
      <c r="E156" s="69"/>
      <c r="F156" s="70"/>
      <c r="G156" s="67"/>
      <c r="H156" s="71"/>
      <c r="I156" s="72"/>
      <c r="J156" s="72"/>
      <c r="K156" s="36"/>
      <c r="L156" s="79">
        <v>156</v>
      </c>
      <c r="M156" s="79"/>
      <c r="N156" s="74"/>
      <c r="O156" s="82"/>
      <c r="P156" s="82"/>
      <c r="Q156" s="82"/>
      <c r="R156" s="85">
        <v>44518</v>
      </c>
    </row>
    <row r="157" spans="1:18" ht="15">
      <c r="A157" s="66" t="s">
        <v>626</v>
      </c>
      <c r="B157" s="66" t="s">
        <v>1094</v>
      </c>
      <c r="C157" s="67"/>
      <c r="D157" s="68"/>
      <c r="E157" s="69"/>
      <c r="F157" s="70"/>
      <c r="G157" s="67"/>
      <c r="H157" s="71"/>
      <c r="I157" s="72"/>
      <c r="J157" s="72"/>
      <c r="K157" s="36"/>
      <c r="L157" s="79">
        <v>157</v>
      </c>
      <c r="M157" s="79"/>
      <c r="N157" s="74"/>
      <c r="O157" s="82"/>
      <c r="P157" s="82"/>
      <c r="Q157" s="82"/>
      <c r="R157" s="85">
        <v>44518</v>
      </c>
    </row>
    <row r="158" spans="1:18" ht="15">
      <c r="A158" s="66" t="s">
        <v>627</v>
      </c>
      <c r="B158" s="66" t="s">
        <v>1095</v>
      </c>
      <c r="C158" s="67"/>
      <c r="D158" s="68"/>
      <c r="E158" s="69"/>
      <c r="F158" s="70"/>
      <c r="G158" s="67"/>
      <c r="H158" s="71"/>
      <c r="I158" s="72"/>
      <c r="J158" s="72"/>
      <c r="K158" s="36"/>
      <c r="L158" s="79">
        <v>158</v>
      </c>
      <c r="M158" s="79"/>
      <c r="N158" s="74"/>
      <c r="O158" s="82"/>
      <c r="P158" s="82"/>
      <c r="Q158" s="82"/>
      <c r="R158" s="85">
        <v>44518</v>
      </c>
    </row>
    <row r="159" spans="1:18" ht="15">
      <c r="A159" s="66" t="s">
        <v>206</v>
      </c>
      <c r="B159" s="66" t="s">
        <v>1096</v>
      </c>
      <c r="C159" s="67"/>
      <c r="D159" s="68"/>
      <c r="E159" s="69"/>
      <c r="F159" s="70"/>
      <c r="G159" s="67"/>
      <c r="H159" s="71"/>
      <c r="I159" s="72"/>
      <c r="J159" s="72"/>
      <c r="K159" s="36"/>
      <c r="L159" s="79">
        <v>159</v>
      </c>
      <c r="M159" s="79"/>
      <c r="N159" s="74"/>
      <c r="O159" s="82"/>
      <c r="P159" s="82"/>
      <c r="Q159" s="82"/>
      <c r="R159" s="85">
        <v>44518</v>
      </c>
    </row>
    <row r="160" spans="1:18" ht="15">
      <c r="A160" s="66" t="s">
        <v>628</v>
      </c>
      <c r="B160" s="66" t="s">
        <v>1097</v>
      </c>
      <c r="C160" s="67"/>
      <c r="D160" s="68"/>
      <c r="E160" s="69"/>
      <c r="F160" s="70"/>
      <c r="G160" s="67"/>
      <c r="H160" s="71"/>
      <c r="I160" s="72"/>
      <c r="J160" s="72"/>
      <c r="K160" s="36"/>
      <c r="L160" s="79">
        <v>160</v>
      </c>
      <c r="M160" s="79"/>
      <c r="N160" s="74"/>
      <c r="O160" s="82"/>
      <c r="P160" s="82"/>
      <c r="Q160" s="82"/>
      <c r="R160" s="85">
        <v>44518</v>
      </c>
    </row>
    <row r="161" spans="1:18" ht="15">
      <c r="A161" s="66" t="s">
        <v>629</v>
      </c>
      <c r="B161" s="66" t="s">
        <v>1098</v>
      </c>
      <c r="C161" s="67"/>
      <c r="D161" s="68"/>
      <c r="E161" s="69"/>
      <c r="F161" s="70"/>
      <c r="G161" s="67"/>
      <c r="H161" s="71"/>
      <c r="I161" s="72"/>
      <c r="J161" s="72"/>
      <c r="K161" s="36"/>
      <c r="L161" s="79">
        <v>161</v>
      </c>
      <c r="M161" s="79"/>
      <c r="N161" s="74"/>
      <c r="O161" s="82"/>
      <c r="P161" s="82"/>
      <c r="Q161" s="82"/>
      <c r="R161" s="85">
        <v>44518</v>
      </c>
    </row>
    <row r="162" spans="1:18" ht="15">
      <c r="A162" s="66" t="s">
        <v>630</v>
      </c>
      <c r="B162" s="66" t="s">
        <v>1099</v>
      </c>
      <c r="C162" s="67"/>
      <c r="D162" s="68"/>
      <c r="E162" s="69"/>
      <c r="F162" s="70"/>
      <c r="G162" s="67"/>
      <c r="H162" s="71"/>
      <c r="I162" s="72"/>
      <c r="J162" s="72"/>
      <c r="K162" s="36"/>
      <c r="L162" s="79">
        <v>162</v>
      </c>
      <c r="M162" s="79"/>
      <c r="N162" s="74"/>
      <c r="O162" s="82"/>
      <c r="P162" s="82"/>
      <c r="Q162" s="82"/>
      <c r="R162" s="85">
        <v>44518</v>
      </c>
    </row>
    <row r="163" spans="1:18" ht="15">
      <c r="A163" s="66" t="s">
        <v>631</v>
      </c>
      <c r="B163" s="66" t="s">
        <v>264</v>
      </c>
      <c r="C163" s="67"/>
      <c r="D163" s="68"/>
      <c r="E163" s="69"/>
      <c r="F163" s="70"/>
      <c r="G163" s="67"/>
      <c r="H163" s="71"/>
      <c r="I163" s="72"/>
      <c r="J163" s="72"/>
      <c r="K163" s="36"/>
      <c r="L163" s="79">
        <v>163</v>
      </c>
      <c r="M163" s="79"/>
      <c r="N163" s="74"/>
      <c r="O163" s="82"/>
      <c r="P163" s="82"/>
      <c r="Q163" s="82"/>
      <c r="R163" s="85">
        <v>44517</v>
      </c>
    </row>
    <row r="164" spans="1:18" ht="15">
      <c r="A164" s="66" t="s">
        <v>632</v>
      </c>
      <c r="B164" s="66" t="s">
        <v>1100</v>
      </c>
      <c r="C164" s="67"/>
      <c r="D164" s="68"/>
      <c r="E164" s="69"/>
      <c r="F164" s="70"/>
      <c r="G164" s="67"/>
      <c r="H164" s="71"/>
      <c r="I164" s="72"/>
      <c r="J164" s="72"/>
      <c r="K164" s="36"/>
      <c r="L164" s="79">
        <v>164</v>
      </c>
      <c r="M164" s="79"/>
      <c r="N164" s="74"/>
      <c r="O164" s="82"/>
      <c r="P164" s="82"/>
      <c r="Q164" s="82"/>
      <c r="R164" s="85">
        <v>44517</v>
      </c>
    </row>
    <row r="165" spans="1:18" ht="15">
      <c r="A165" s="66" t="s">
        <v>227</v>
      </c>
      <c r="B165" s="66" t="s">
        <v>1101</v>
      </c>
      <c r="C165" s="67"/>
      <c r="D165" s="68"/>
      <c r="E165" s="69"/>
      <c r="F165" s="70"/>
      <c r="G165" s="67"/>
      <c r="H165" s="71"/>
      <c r="I165" s="72"/>
      <c r="J165" s="72"/>
      <c r="K165" s="36"/>
      <c r="L165" s="79">
        <v>165</v>
      </c>
      <c r="M165" s="79"/>
      <c r="N165" s="74"/>
      <c r="O165" s="82"/>
      <c r="P165" s="82"/>
      <c r="Q165" s="82"/>
      <c r="R165" s="85">
        <v>44516</v>
      </c>
    </row>
    <row r="166" spans="1:18" ht="15">
      <c r="A166" s="66" t="s">
        <v>222</v>
      </c>
      <c r="B166" s="66" t="s">
        <v>1102</v>
      </c>
      <c r="C166" s="67"/>
      <c r="D166" s="68"/>
      <c r="E166" s="69"/>
      <c r="F166" s="70"/>
      <c r="G166" s="67"/>
      <c r="H166" s="71"/>
      <c r="I166" s="72"/>
      <c r="J166" s="72"/>
      <c r="K166" s="36"/>
      <c r="L166" s="79">
        <v>166</v>
      </c>
      <c r="M166" s="79"/>
      <c r="N166" s="74"/>
      <c r="O166" s="82"/>
      <c r="P166" s="82"/>
      <c r="Q166" s="82"/>
      <c r="R166" s="85">
        <v>44516</v>
      </c>
    </row>
    <row r="167" spans="1:18" ht="15">
      <c r="A167" s="66" t="s">
        <v>222</v>
      </c>
      <c r="B167" s="66" t="s">
        <v>392</v>
      </c>
      <c r="C167" s="67"/>
      <c r="D167" s="68"/>
      <c r="E167" s="69"/>
      <c r="F167" s="70"/>
      <c r="G167" s="67"/>
      <c r="H167" s="71"/>
      <c r="I167" s="72"/>
      <c r="J167" s="72"/>
      <c r="K167" s="36"/>
      <c r="L167" s="79">
        <v>167</v>
      </c>
      <c r="M167" s="79"/>
      <c r="N167" s="74"/>
      <c r="O167" s="82"/>
      <c r="P167" s="82"/>
      <c r="Q167" s="82"/>
      <c r="R167" s="85">
        <v>44518</v>
      </c>
    </row>
    <row r="168" spans="1:18" ht="15">
      <c r="A168" s="66" t="s">
        <v>180</v>
      </c>
      <c r="B168" s="66" t="s">
        <v>1103</v>
      </c>
      <c r="C168" s="67"/>
      <c r="D168" s="68"/>
      <c r="E168" s="69"/>
      <c r="F168" s="70"/>
      <c r="G168" s="67"/>
      <c r="H168" s="71"/>
      <c r="I168" s="72"/>
      <c r="J168" s="72"/>
      <c r="K168" s="36"/>
      <c r="L168" s="79">
        <v>168</v>
      </c>
      <c r="M168" s="79"/>
      <c r="N168" s="74"/>
      <c r="O168" s="82"/>
      <c r="P168" s="82"/>
      <c r="Q168" s="82"/>
      <c r="R168" s="85">
        <v>44516</v>
      </c>
    </row>
    <row r="169" spans="1:18" ht="15">
      <c r="A169" s="66" t="s">
        <v>633</v>
      </c>
      <c r="B169" s="66" t="s">
        <v>1104</v>
      </c>
      <c r="C169" s="67"/>
      <c r="D169" s="68"/>
      <c r="E169" s="69"/>
      <c r="F169" s="70"/>
      <c r="G169" s="67"/>
      <c r="H169" s="71"/>
      <c r="I169" s="72"/>
      <c r="J169" s="72"/>
      <c r="K169" s="36"/>
      <c r="L169" s="79">
        <v>169</v>
      </c>
      <c r="M169" s="79"/>
      <c r="N169" s="74"/>
      <c r="O169" s="82"/>
      <c r="P169" s="82"/>
      <c r="Q169" s="82"/>
      <c r="R169" s="85">
        <v>44515</v>
      </c>
    </row>
    <row r="170" spans="1:18" ht="15">
      <c r="A170" s="66" t="s">
        <v>391</v>
      </c>
      <c r="B170" s="66" t="s">
        <v>1105</v>
      </c>
      <c r="C170" s="67"/>
      <c r="D170" s="68"/>
      <c r="E170" s="69"/>
      <c r="F170" s="70"/>
      <c r="G170" s="67"/>
      <c r="H170" s="71"/>
      <c r="I170" s="72"/>
      <c r="J170" s="72"/>
      <c r="K170" s="36"/>
      <c r="L170" s="79">
        <v>170</v>
      </c>
      <c r="M170" s="79"/>
      <c r="N170" s="74"/>
      <c r="O170" s="82"/>
      <c r="P170" s="82"/>
      <c r="Q170" s="82"/>
      <c r="R170" s="85">
        <v>44515</v>
      </c>
    </row>
    <row r="171" spans="1:18" ht="15">
      <c r="A171" s="66" t="s">
        <v>558</v>
      </c>
      <c r="B171" s="66" t="s">
        <v>1106</v>
      </c>
      <c r="C171" s="67"/>
      <c r="D171" s="68"/>
      <c r="E171" s="69"/>
      <c r="F171" s="70"/>
      <c r="G171" s="67"/>
      <c r="H171" s="71"/>
      <c r="I171" s="72"/>
      <c r="J171" s="72"/>
      <c r="K171" s="36"/>
      <c r="L171" s="79">
        <v>171</v>
      </c>
      <c r="M171" s="79"/>
      <c r="N171" s="74"/>
      <c r="O171" s="82"/>
      <c r="P171" s="82"/>
      <c r="Q171" s="82"/>
      <c r="R171" s="85">
        <v>44512</v>
      </c>
    </row>
    <row r="172" spans="1:18" ht="15">
      <c r="A172" s="66" t="s">
        <v>202</v>
      </c>
      <c r="B172" s="66" t="s">
        <v>1107</v>
      </c>
      <c r="C172" s="67"/>
      <c r="D172" s="68"/>
      <c r="E172" s="69"/>
      <c r="F172" s="70"/>
      <c r="G172" s="67"/>
      <c r="H172" s="71"/>
      <c r="I172" s="72"/>
      <c r="J172" s="72"/>
      <c r="K172" s="36"/>
      <c r="L172" s="79">
        <v>172</v>
      </c>
      <c r="M172" s="79"/>
      <c r="N172" s="74"/>
      <c r="O172" s="82"/>
      <c r="P172" s="82"/>
      <c r="Q172" s="82"/>
      <c r="R172" s="85">
        <v>44512</v>
      </c>
    </row>
    <row r="173" spans="1:18" ht="15">
      <c r="A173" s="66" t="s">
        <v>634</v>
      </c>
      <c r="B173" s="66" t="s">
        <v>1108</v>
      </c>
      <c r="C173" s="67"/>
      <c r="D173" s="68"/>
      <c r="E173" s="69"/>
      <c r="F173" s="70"/>
      <c r="G173" s="67"/>
      <c r="H173" s="71"/>
      <c r="I173" s="72"/>
      <c r="J173" s="72"/>
      <c r="K173" s="36"/>
      <c r="L173" s="79">
        <v>173</v>
      </c>
      <c r="M173" s="79"/>
      <c r="N173" s="74"/>
      <c r="O173" s="82"/>
      <c r="P173" s="82"/>
      <c r="Q173" s="82"/>
      <c r="R173" s="85">
        <v>44511</v>
      </c>
    </row>
    <row r="174" spans="1:18" ht="15">
      <c r="A174" s="66" t="s">
        <v>558</v>
      </c>
      <c r="B174" s="66" t="s">
        <v>1109</v>
      </c>
      <c r="C174" s="67"/>
      <c r="D174" s="68"/>
      <c r="E174" s="69"/>
      <c r="F174" s="70"/>
      <c r="G174" s="67"/>
      <c r="H174" s="71"/>
      <c r="I174" s="72"/>
      <c r="J174" s="72"/>
      <c r="K174" s="36"/>
      <c r="L174" s="79">
        <v>174</v>
      </c>
      <c r="M174" s="79"/>
      <c r="N174" s="74"/>
      <c r="O174" s="82"/>
      <c r="P174" s="82"/>
      <c r="Q174" s="82"/>
      <c r="R174" s="85">
        <v>44511</v>
      </c>
    </row>
    <row r="175" spans="1:18" ht="15">
      <c r="A175" s="66" t="s">
        <v>635</v>
      </c>
      <c r="B175" s="66" t="s">
        <v>1110</v>
      </c>
      <c r="C175" s="67"/>
      <c r="D175" s="68"/>
      <c r="E175" s="69"/>
      <c r="F175" s="70"/>
      <c r="G175" s="67"/>
      <c r="H175" s="71"/>
      <c r="I175" s="72"/>
      <c r="J175" s="72"/>
      <c r="K175" s="36"/>
      <c r="L175" s="79">
        <v>175</v>
      </c>
      <c r="M175" s="79"/>
      <c r="N175" s="74"/>
      <c r="O175" s="82"/>
      <c r="P175" s="82"/>
      <c r="Q175" s="82"/>
      <c r="R175" s="85">
        <v>44511</v>
      </c>
    </row>
    <row r="176" spans="1:18" ht="15">
      <c r="A176" s="66" t="s">
        <v>229</v>
      </c>
      <c r="B176" s="66" t="s">
        <v>1111</v>
      </c>
      <c r="C176" s="67"/>
      <c r="D176" s="68"/>
      <c r="E176" s="69"/>
      <c r="F176" s="70"/>
      <c r="G176" s="67"/>
      <c r="H176" s="71"/>
      <c r="I176" s="72"/>
      <c r="J176" s="72"/>
      <c r="K176" s="36"/>
      <c r="L176" s="79">
        <v>176</v>
      </c>
      <c r="M176" s="79"/>
      <c r="N176" s="74"/>
      <c r="O176" s="82"/>
      <c r="P176" s="82"/>
      <c r="Q176" s="82"/>
      <c r="R176" s="85">
        <v>44511</v>
      </c>
    </row>
    <row r="177" spans="1:18" ht="15">
      <c r="A177" s="66" t="s">
        <v>230</v>
      </c>
      <c r="B177" s="66" t="s">
        <v>1112</v>
      </c>
      <c r="C177" s="67"/>
      <c r="D177" s="68"/>
      <c r="E177" s="69"/>
      <c r="F177" s="70"/>
      <c r="G177" s="67"/>
      <c r="H177" s="71"/>
      <c r="I177" s="72"/>
      <c r="J177" s="72"/>
      <c r="K177" s="36"/>
      <c r="L177" s="79">
        <v>177</v>
      </c>
      <c r="M177" s="79"/>
      <c r="N177" s="74"/>
      <c r="O177" s="82"/>
      <c r="P177" s="82"/>
      <c r="Q177" s="82"/>
      <c r="R177" s="85">
        <v>44510</v>
      </c>
    </row>
    <row r="178" spans="1:18" ht="15">
      <c r="A178" s="66" t="s">
        <v>376</v>
      </c>
      <c r="B178" s="66" t="s">
        <v>1113</v>
      </c>
      <c r="C178" s="67"/>
      <c r="D178" s="68"/>
      <c r="E178" s="69"/>
      <c r="F178" s="70"/>
      <c r="G178" s="67"/>
      <c r="H178" s="71"/>
      <c r="I178" s="72"/>
      <c r="J178" s="72"/>
      <c r="K178" s="36"/>
      <c r="L178" s="79">
        <v>178</v>
      </c>
      <c r="M178" s="79"/>
      <c r="N178" s="74"/>
      <c r="O178" s="82"/>
      <c r="P178" s="82"/>
      <c r="Q178" s="82"/>
      <c r="R178" s="85">
        <v>44510</v>
      </c>
    </row>
    <row r="179" spans="1:18" ht="15">
      <c r="A179" s="66" t="s">
        <v>636</v>
      </c>
      <c r="B179" s="66" t="s">
        <v>1114</v>
      </c>
      <c r="C179" s="67"/>
      <c r="D179" s="68"/>
      <c r="E179" s="69"/>
      <c r="F179" s="70"/>
      <c r="G179" s="67"/>
      <c r="H179" s="71"/>
      <c r="I179" s="72"/>
      <c r="J179" s="72"/>
      <c r="K179" s="36"/>
      <c r="L179" s="79">
        <v>179</v>
      </c>
      <c r="M179" s="79"/>
      <c r="N179" s="74"/>
      <c r="O179" s="82"/>
      <c r="P179" s="82"/>
      <c r="Q179" s="82"/>
      <c r="R179" s="85">
        <v>44510</v>
      </c>
    </row>
    <row r="180" spans="1:18" ht="15">
      <c r="A180" s="66" t="s">
        <v>637</v>
      </c>
      <c r="B180" s="66" t="s">
        <v>244</v>
      </c>
      <c r="C180" s="67"/>
      <c r="D180" s="68"/>
      <c r="E180" s="69"/>
      <c r="F180" s="70"/>
      <c r="G180" s="67"/>
      <c r="H180" s="71"/>
      <c r="I180" s="72"/>
      <c r="J180" s="72"/>
      <c r="K180" s="36"/>
      <c r="L180" s="79">
        <v>180</v>
      </c>
      <c r="M180" s="79"/>
      <c r="N180" s="74"/>
      <c r="O180" s="82"/>
      <c r="P180" s="82"/>
      <c r="Q180" s="82"/>
      <c r="R180" s="85">
        <v>44510</v>
      </c>
    </row>
    <row r="181" spans="1:18" ht="15">
      <c r="A181" s="66" t="s">
        <v>180</v>
      </c>
      <c r="B181" s="66" t="s">
        <v>1115</v>
      </c>
      <c r="C181" s="67"/>
      <c r="D181" s="68"/>
      <c r="E181" s="69"/>
      <c r="F181" s="70"/>
      <c r="G181" s="67"/>
      <c r="H181" s="71"/>
      <c r="I181" s="72"/>
      <c r="J181" s="72"/>
      <c r="K181" s="36"/>
      <c r="L181" s="79">
        <v>181</v>
      </c>
      <c r="M181" s="79"/>
      <c r="N181" s="74"/>
      <c r="O181" s="82"/>
      <c r="P181" s="82"/>
      <c r="Q181" s="82"/>
      <c r="R181" s="85">
        <v>44509</v>
      </c>
    </row>
    <row r="182" spans="1:18" ht="15">
      <c r="A182" s="66" t="s">
        <v>193</v>
      </c>
      <c r="B182" s="66" t="s">
        <v>398</v>
      </c>
      <c r="C182" s="67"/>
      <c r="D182" s="68"/>
      <c r="E182" s="69"/>
      <c r="F182" s="70"/>
      <c r="G182" s="67"/>
      <c r="H182" s="71"/>
      <c r="I182" s="72"/>
      <c r="J182" s="72"/>
      <c r="K182" s="36"/>
      <c r="L182" s="79">
        <v>182</v>
      </c>
      <c r="M182" s="79"/>
      <c r="N182" s="74"/>
      <c r="O182" s="82"/>
      <c r="P182" s="82"/>
      <c r="Q182" s="82"/>
      <c r="R182" s="85">
        <v>44509</v>
      </c>
    </row>
    <row r="183" spans="1:18" ht="15">
      <c r="A183" s="66" t="s">
        <v>638</v>
      </c>
      <c r="B183" s="66" t="s">
        <v>1116</v>
      </c>
      <c r="C183" s="67"/>
      <c r="D183" s="68"/>
      <c r="E183" s="69"/>
      <c r="F183" s="70"/>
      <c r="G183" s="67"/>
      <c r="H183" s="71"/>
      <c r="I183" s="72"/>
      <c r="J183" s="72"/>
      <c r="K183" s="36"/>
      <c r="L183" s="79">
        <v>183</v>
      </c>
      <c r="M183" s="79"/>
      <c r="N183" s="74"/>
      <c r="O183" s="82"/>
      <c r="P183" s="82"/>
      <c r="Q183" s="82"/>
      <c r="R183" s="85">
        <v>44509</v>
      </c>
    </row>
    <row r="184" spans="1:18" ht="15">
      <c r="A184" s="66" t="s">
        <v>193</v>
      </c>
      <c r="B184" s="66" t="s">
        <v>1114</v>
      </c>
      <c r="C184" s="67"/>
      <c r="D184" s="68"/>
      <c r="E184" s="69"/>
      <c r="F184" s="70"/>
      <c r="G184" s="67"/>
      <c r="H184" s="71"/>
      <c r="I184" s="72"/>
      <c r="J184" s="72"/>
      <c r="K184" s="36"/>
      <c r="L184" s="79">
        <v>184</v>
      </c>
      <c r="M184" s="79"/>
      <c r="N184" s="74"/>
      <c r="O184" s="82"/>
      <c r="P184" s="82"/>
      <c r="Q184" s="82"/>
      <c r="R184" s="85">
        <v>44509</v>
      </c>
    </row>
    <row r="185" spans="1:18" ht="15">
      <c r="A185" s="66" t="s">
        <v>639</v>
      </c>
      <c r="B185" s="66" t="s">
        <v>1116</v>
      </c>
      <c r="C185" s="67"/>
      <c r="D185" s="68"/>
      <c r="E185" s="69"/>
      <c r="F185" s="70"/>
      <c r="G185" s="67"/>
      <c r="H185" s="71"/>
      <c r="I185" s="72"/>
      <c r="J185" s="72"/>
      <c r="K185" s="36"/>
      <c r="L185" s="79">
        <v>185</v>
      </c>
      <c r="M185" s="79"/>
      <c r="N185" s="74"/>
      <c r="O185" s="82"/>
      <c r="P185" s="82"/>
      <c r="Q185" s="82"/>
      <c r="R185" s="85">
        <v>44508</v>
      </c>
    </row>
    <row r="186" spans="1:18" ht="15">
      <c r="A186" s="66" t="s">
        <v>640</v>
      </c>
      <c r="B186" s="66" t="s">
        <v>1117</v>
      </c>
      <c r="C186" s="67"/>
      <c r="D186" s="68"/>
      <c r="E186" s="69"/>
      <c r="F186" s="70"/>
      <c r="G186" s="67"/>
      <c r="H186" s="71"/>
      <c r="I186" s="72"/>
      <c r="J186" s="72"/>
      <c r="K186" s="36"/>
      <c r="L186" s="79">
        <v>186</v>
      </c>
      <c r="M186" s="79"/>
      <c r="N186" s="74"/>
      <c r="O186" s="82"/>
      <c r="P186" s="82"/>
      <c r="Q186" s="82"/>
      <c r="R186" s="85">
        <v>44507</v>
      </c>
    </row>
    <row r="187" spans="1:18" ht="15">
      <c r="A187" s="66" t="s">
        <v>641</v>
      </c>
      <c r="B187" s="66" t="s">
        <v>1118</v>
      </c>
      <c r="C187" s="67"/>
      <c r="D187" s="68"/>
      <c r="E187" s="69"/>
      <c r="F187" s="70"/>
      <c r="G187" s="67"/>
      <c r="H187" s="71"/>
      <c r="I187" s="72"/>
      <c r="J187" s="72"/>
      <c r="K187" s="36"/>
      <c r="L187" s="79">
        <v>187</v>
      </c>
      <c r="M187" s="79"/>
      <c r="N187" s="74"/>
      <c r="O187" s="82"/>
      <c r="P187" s="82"/>
      <c r="Q187" s="82"/>
      <c r="R187" s="85">
        <v>44506</v>
      </c>
    </row>
    <row r="188" spans="1:18" ht="15">
      <c r="A188" s="66" t="s">
        <v>642</v>
      </c>
      <c r="B188" s="66" t="s">
        <v>1119</v>
      </c>
      <c r="C188" s="67"/>
      <c r="D188" s="68"/>
      <c r="E188" s="69"/>
      <c r="F188" s="70"/>
      <c r="G188" s="67"/>
      <c r="H188" s="71"/>
      <c r="I188" s="72"/>
      <c r="J188" s="72"/>
      <c r="K188" s="36"/>
      <c r="L188" s="79">
        <v>188</v>
      </c>
      <c r="M188" s="79"/>
      <c r="N188" s="74"/>
      <c r="O188" s="82"/>
      <c r="P188" s="82"/>
      <c r="Q188" s="82"/>
      <c r="R188" s="85">
        <v>44505</v>
      </c>
    </row>
    <row r="189" spans="1:18" ht="15">
      <c r="A189" s="66" t="s">
        <v>180</v>
      </c>
      <c r="B189" s="66" t="s">
        <v>1120</v>
      </c>
      <c r="C189" s="67"/>
      <c r="D189" s="68"/>
      <c r="E189" s="69"/>
      <c r="F189" s="70"/>
      <c r="G189" s="67"/>
      <c r="H189" s="71"/>
      <c r="I189" s="72"/>
      <c r="J189" s="72"/>
      <c r="K189" s="36"/>
      <c r="L189" s="79">
        <v>189</v>
      </c>
      <c r="M189" s="79"/>
      <c r="N189" s="74"/>
      <c r="O189" s="82"/>
      <c r="P189" s="82"/>
      <c r="Q189" s="82"/>
      <c r="R189" s="85">
        <v>44505</v>
      </c>
    </row>
    <row r="190" spans="1:18" ht="15">
      <c r="A190" s="66" t="s">
        <v>643</v>
      </c>
      <c r="B190" s="66" t="s">
        <v>1121</v>
      </c>
      <c r="C190" s="67"/>
      <c r="D190" s="68"/>
      <c r="E190" s="69"/>
      <c r="F190" s="70"/>
      <c r="G190" s="67"/>
      <c r="H190" s="71"/>
      <c r="I190" s="72"/>
      <c r="J190" s="72"/>
      <c r="K190" s="36"/>
      <c r="L190" s="79">
        <v>190</v>
      </c>
      <c r="M190" s="79"/>
      <c r="N190" s="74"/>
      <c r="O190" s="82"/>
      <c r="P190" s="82"/>
      <c r="Q190" s="82"/>
      <c r="R190" s="85">
        <v>44505</v>
      </c>
    </row>
    <row r="191" spans="1:18" ht="15">
      <c r="A191" s="66" t="s">
        <v>644</v>
      </c>
      <c r="B191" s="66" t="s">
        <v>1122</v>
      </c>
      <c r="C191" s="67"/>
      <c r="D191" s="68"/>
      <c r="E191" s="69"/>
      <c r="F191" s="70"/>
      <c r="G191" s="67"/>
      <c r="H191" s="71"/>
      <c r="I191" s="72"/>
      <c r="J191" s="72"/>
      <c r="K191" s="36"/>
      <c r="L191" s="79">
        <v>191</v>
      </c>
      <c r="M191" s="79"/>
      <c r="N191" s="74"/>
      <c r="O191" s="82"/>
      <c r="P191" s="82"/>
      <c r="Q191" s="82"/>
      <c r="R191" s="85">
        <v>44505</v>
      </c>
    </row>
    <row r="192" spans="1:18" ht="15">
      <c r="A192" s="66" t="s">
        <v>207</v>
      </c>
      <c r="B192" s="66" t="s">
        <v>1123</v>
      </c>
      <c r="C192" s="67"/>
      <c r="D192" s="68"/>
      <c r="E192" s="69"/>
      <c r="F192" s="70"/>
      <c r="G192" s="67"/>
      <c r="H192" s="71"/>
      <c r="I192" s="72"/>
      <c r="J192" s="72"/>
      <c r="K192" s="36"/>
      <c r="L192" s="79">
        <v>192</v>
      </c>
      <c r="M192" s="79"/>
      <c r="N192" s="74"/>
      <c r="O192" s="82"/>
      <c r="P192" s="82"/>
      <c r="Q192" s="82"/>
      <c r="R192" s="85">
        <v>44505</v>
      </c>
    </row>
    <row r="193" spans="1:18" ht="15">
      <c r="A193" s="66" t="s">
        <v>645</v>
      </c>
      <c r="B193" s="66" t="s">
        <v>1124</v>
      </c>
      <c r="C193" s="67"/>
      <c r="D193" s="68"/>
      <c r="E193" s="69"/>
      <c r="F193" s="70"/>
      <c r="G193" s="67"/>
      <c r="H193" s="71"/>
      <c r="I193" s="72"/>
      <c r="J193" s="72"/>
      <c r="K193" s="36"/>
      <c r="L193" s="79">
        <v>193</v>
      </c>
      <c r="M193" s="79"/>
      <c r="N193" s="74"/>
      <c r="O193" s="82"/>
      <c r="P193" s="82"/>
      <c r="Q193" s="82"/>
      <c r="R193" s="85">
        <v>44504</v>
      </c>
    </row>
    <row r="194" spans="1:18" ht="15">
      <c r="A194" s="66" t="s">
        <v>199</v>
      </c>
      <c r="B194" s="66" t="s">
        <v>1125</v>
      </c>
      <c r="C194" s="67"/>
      <c r="D194" s="68"/>
      <c r="E194" s="69"/>
      <c r="F194" s="70"/>
      <c r="G194" s="67"/>
      <c r="H194" s="71"/>
      <c r="I194" s="72"/>
      <c r="J194" s="72"/>
      <c r="K194" s="36"/>
      <c r="L194" s="79">
        <v>194</v>
      </c>
      <c r="M194" s="79"/>
      <c r="N194" s="74"/>
      <c r="O194" s="82"/>
      <c r="P194" s="82"/>
      <c r="Q194" s="82"/>
      <c r="R194" s="85">
        <v>44504</v>
      </c>
    </row>
    <row r="195" spans="1:18" ht="15">
      <c r="A195" s="66" t="s">
        <v>646</v>
      </c>
      <c r="B195" s="66" t="s">
        <v>1126</v>
      </c>
      <c r="C195" s="67"/>
      <c r="D195" s="68"/>
      <c r="E195" s="69"/>
      <c r="F195" s="70"/>
      <c r="G195" s="67"/>
      <c r="H195" s="71"/>
      <c r="I195" s="72"/>
      <c r="J195" s="72"/>
      <c r="K195" s="36"/>
      <c r="L195" s="79">
        <v>195</v>
      </c>
      <c r="M195" s="79"/>
      <c r="N195" s="74"/>
      <c r="O195" s="82"/>
      <c r="P195" s="82"/>
      <c r="Q195" s="82"/>
      <c r="R195" s="85">
        <v>44504</v>
      </c>
    </row>
    <row r="196" spans="1:18" ht="15">
      <c r="A196" s="66" t="s">
        <v>566</v>
      </c>
      <c r="B196" s="66" t="s">
        <v>1127</v>
      </c>
      <c r="C196" s="67"/>
      <c r="D196" s="68"/>
      <c r="E196" s="69"/>
      <c r="F196" s="70"/>
      <c r="G196" s="67"/>
      <c r="H196" s="71"/>
      <c r="I196" s="72"/>
      <c r="J196" s="72"/>
      <c r="K196" s="36"/>
      <c r="L196" s="79">
        <v>196</v>
      </c>
      <c r="M196" s="79"/>
      <c r="N196" s="74"/>
      <c r="O196" s="82"/>
      <c r="P196" s="82"/>
      <c r="Q196" s="82"/>
      <c r="R196" s="85">
        <v>44504</v>
      </c>
    </row>
    <row r="197" spans="1:18" ht="15">
      <c r="A197" s="66" t="s">
        <v>647</v>
      </c>
      <c r="B197" s="66" t="s">
        <v>1128</v>
      </c>
      <c r="C197" s="67"/>
      <c r="D197" s="68"/>
      <c r="E197" s="69"/>
      <c r="F197" s="70"/>
      <c r="G197" s="67"/>
      <c r="H197" s="71"/>
      <c r="I197" s="72"/>
      <c r="J197" s="72"/>
      <c r="K197" s="36"/>
      <c r="L197" s="79">
        <v>197</v>
      </c>
      <c r="M197" s="79"/>
      <c r="N197" s="74"/>
      <c r="O197" s="82"/>
      <c r="P197" s="82"/>
      <c r="Q197" s="82"/>
      <c r="R197" s="85">
        <v>44502</v>
      </c>
    </row>
    <row r="198" spans="1:18" ht="15">
      <c r="A198" s="66" t="s">
        <v>558</v>
      </c>
      <c r="B198" s="66" t="s">
        <v>1129</v>
      </c>
      <c r="C198" s="67"/>
      <c r="D198" s="68"/>
      <c r="E198" s="69"/>
      <c r="F198" s="70"/>
      <c r="G198" s="67"/>
      <c r="H198" s="71"/>
      <c r="I198" s="72"/>
      <c r="J198" s="72"/>
      <c r="K198" s="36"/>
      <c r="L198" s="79">
        <v>198</v>
      </c>
      <c r="M198" s="79"/>
      <c r="N198" s="74"/>
      <c r="O198" s="82"/>
      <c r="P198" s="82"/>
      <c r="Q198" s="82"/>
      <c r="R198" s="85">
        <v>44501</v>
      </c>
    </row>
    <row r="199" spans="1:18" ht="15">
      <c r="A199" s="66" t="s">
        <v>648</v>
      </c>
      <c r="B199" s="66" t="s">
        <v>641</v>
      </c>
      <c r="C199" s="67"/>
      <c r="D199" s="68"/>
      <c r="E199" s="69"/>
      <c r="F199" s="70"/>
      <c r="G199" s="67"/>
      <c r="H199" s="71"/>
      <c r="I199" s="72"/>
      <c r="J199" s="72"/>
      <c r="K199" s="36"/>
      <c r="L199" s="79">
        <v>199</v>
      </c>
      <c r="M199" s="79"/>
      <c r="N199" s="74"/>
      <c r="O199" s="82"/>
      <c r="P199" s="82"/>
      <c r="Q199" s="82"/>
      <c r="R199" s="85">
        <v>44501</v>
      </c>
    </row>
    <row r="200" spans="1:18" ht="15">
      <c r="A200" s="66" t="s">
        <v>390</v>
      </c>
      <c r="B200" s="66" t="s">
        <v>1130</v>
      </c>
      <c r="C200" s="67"/>
      <c r="D200" s="68"/>
      <c r="E200" s="69"/>
      <c r="F200" s="70"/>
      <c r="G200" s="67"/>
      <c r="H200" s="71"/>
      <c r="I200" s="72"/>
      <c r="J200" s="72"/>
      <c r="K200" s="36"/>
      <c r="L200" s="79">
        <v>200</v>
      </c>
      <c r="M200" s="79"/>
      <c r="N200" s="74"/>
      <c r="O200" s="82"/>
      <c r="P200" s="82"/>
      <c r="Q200" s="82"/>
      <c r="R200" s="85">
        <v>44501</v>
      </c>
    </row>
    <row r="201" spans="1:18" ht="15">
      <c r="A201" s="66" t="s">
        <v>232</v>
      </c>
      <c r="B201" s="66" t="s">
        <v>1131</v>
      </c>
      <c r="C201" s="67"/>
      <c r="D201" s="68"/>
      <c r="E201" s="69"/>
      <c r="F201" s="70"/>
      <c r="G201" s="67"/>
      <c r="H201" s="71"/>
      <c r="I201" s="72"/>
      <c r="J201" s="72"/>
      <c r="K201" s="36"/>
      <c r="L201" s="79">
        <v>201</v>
      </c>
      <c r="M201" s="79"/>
      <c r="N201" s="74"/>
      <c r="O201" s="82"/>
      <c r="P201" s="82"/>
      <c r="Q201" s="82"/>
      <c r="R201" s="85">
        <v>44499</v>
      </c>
    </row>
    <row r="202" spans="1:18" ht="15">
      <c r="A202" s="66" t="s">
        <v>649</v>
      </c>
      <c r="B202" s="66" t="s">
        <v>1132</v>
      </c>
      <c r="C202" s="67"/>
      <c r="D202" s="68"/>
      <c r="E202" s="69"/>
      <c r="F202" s="70"/>
      <c r="G202" s="67"/>
      <c r="H202" s="71"/>
      <c r="I202" s="72"/>
      <c r="J202" s="72"/>
      <c r="K202" s="36"/>
      <c r="L202" s="79">
        <v>202</v>
      </c>
      <c r="M202" s="79"/>
      <c r="N202" s="74"/>
      <c r="O202" s="82"/>
      <c r="P202" s="82"/>
      <c r="Q202" s="82"/>
      <c r="R202" s="85">
        <v>44499</v>
      </c>
    </row>
    <row r="203" spans="1:18" ht="15">
      <c r="A203" s="66" t="s">
        <v>236</v>
      </c>
      <c r="B203" s="66" t="s">
        <v>238</v>
      </c>
      <c r="C203" s="67"/>
      <c r="D203" s="68"/>
      <c r="E203" s="69"/>
      <c r="F203" s="70"/>
      <c r="G203" s="67"/>
      <c r="H203" s="71"/>
      <c r="I203" s="72"/>
      <c r="J203" s="72"/>
      <c r="K203" s="36"/>
      <c r="L203" s="79">
        <v>203</v>
      </c>
      <c r="M203" s="79"/>
      <c r="N203" s="74"/>
      <c r="O203" s="82"/>
      <c r="P203" s="82"/>
      <c r="Q203" s="82"/>
      <c r="R203" s="85">
        <v>44499</v>
      </c>
    </row>
    <row r="204" spans="1:18" ht="15">
      <c r="A204" s="66" t="s">
        <v>650</v>
      </c>
      <c r="B204" s="66" t="s">
        <v>1133</v>
      </c>
      <c r="C204" s="67"/>
      <c r="D204" s="68"/>
      <c r="E204" s="69"/>
      <c r="F204" s="70"/>
      <c r="G204" s="67"/>
      <c r="H204" s="71"/>
      <c r="I204" s="72"/>
      <c r="J204" s="72"/>
      <c r="K204" s="36"/>
      <c r="L204" s="79">
        <v>204</v>
      </c>
      <c r="M204" s="79"/>
      <c r="N204" s="74"/>
      <c r="O204" s="82"/>
      <c r="P204" s="82"/>
      <c r="Q204" s="82"/>
      <c r="R204" s="85">
        <v>44498</v>
      </c>
    </row>
    <row r="205" spans="1:18" ht="15">
      <c r="A205" s="66" t="s">
        <v>651</v>
      </c>
      <c r="B205" s="66" t="s">
        <v>238</v>
      </c>
      <c r="C205" s="67"/>
      <c r="D205" s="68"/>
      <c r="E205" s="69"/>
      <c r="F205" s="70"/>
      <c r="G205" s="67"/>
      <c r="H205" s="71"/>
      <c r="I205" s="72"/>
      <c r="J205" s="72"/>
      <c r="K205" s="36"/>
      <c r="L205" s="79">
        <v>205</v>
      </c>
      <c r="M205" s="79"/>
      <c r="N205" s="74"/>
      <c r="O205" s="82"/>
      <c r="P205" s="82"/>
      <c r="Q205" s="82"/>
      <c r="R205" s="85">
        <v>44498</v>
      </c>
    </row>
    <row r="206" spans="1:18" ht="15">
      <c r="A206" s="66" t="s">
        <v>233</v>
      </c>
      <c r="B206" s="66" t="s">
        <v>1134</v>
      </c>
      <c r="C206" s="67"/>
      <c r="D206" s="68"/>
      <c r="E206" s="69"/>
      <c r="F206" s="70"/>
      <c r="G206" s="67"/>
      <c r="H206" s="71"/>
      <c r="I206" s="72"/>
      <c r="J206" s="72"/>
      <c r="K206" s="36"/>
      <c r="L206" s="79">
        <v>206</v>
      </c>
      <c r="M206" s="79"/>
      <c r="N206" s="74"/>
      <c r="O206" s="82"/>
      <c r="P206" s="82"/>
      <c r="Q206" s="82"/>
      <c r="R206" s="85">
        <v>44581</v>
      </c>
    </row>
    <row r="207" spans="1:18" ht="15">
      <c r="A207" s="66" t="s">
        <v>233</v>
      </c>
      <c r="B207" s="66" t="s">
        <v>1134</v>
      </c>
      <c r="C207" s="67"/>
      <c r="D207" s="68"/>
      <c r="E207" s="69"/>
      <c r="F207" s="70"/>
      <c r="G207" s="67"/>
      <c r="H207" s="71"/>
      <c r="I207" s="72"/>
      <c r="J207" s="72"/>
      <c r="K207" s="36"/>
      <c r="L207" s="79">
        <v>207</v>
      </c>
      <c r="M207" s="79"/>
      <c r="N207" s="74"/>
      <c r="O207" s="82"/>
      <c r="P207" s="82"/>
      <c r="Q207" s="82"/>
      <c r="R207" s="85">
        <v>44572</v>
      </c>
    </row>
    <row r="208" spans="1:18" ht="15">
      <c r="A208" s="66" t="s">
        <v>233</v>
      </c>
      <c r="B208" s="66" t="s">
        <v>1134</v>
      </c>
      <c r="C208" s="67"/>
      <c r="D208" s="68"/>
      <c r="E208" s="69"/>
      <c r="F208" s="70"/>
      <c r="G208" s="67"/>
      <c r="H208" s="71"/>
      <c r="I208" s="72"/>
      <c r="J208" s="72"/>
      <c r="K208" s="36"/>
      <c r="L208" s="79">
        <v>208</v>
      </c>
      <c r="M208" s="79"/>
      <c r="N208" s="74"/>
      <c r="O208" s="82"/>
      <c r="P208" s="82"/>
      <c r="Q208" s="82"/>
      <c r="R208" s="85">
        <v>44505</v>
      </c>
    </row>
    <row r="209" spans="1:18" ht="15">
      <c r="A209" s="66" t="s">
        <v>233</v>
      </c>
      <c r="B209" s="66" t="s">
        <v>1134</v>
      </c>
      <c r="C209" s="67"/>
      <c r="D209" s="68"/>
      <c r="E209" s="69"/>
      <c r="F209" s="70"/>
      <c r="G209" s="67"/>
      <c r="H209" s="71"/>
      <c r="I209" s="72"/>
      <c r="J209" s="72"/>
      <c r="K209" s="36"/>
      <c r="L209" s="79">
        <v>209</v>
      </c>
      <c r="M209" s="79"/>
      <c r="N209" s="74"/>
      <c r="O209" s="82"/>
      <c r="P209" s="82"/>
      <c r="Q209" s="82"/>
      <c r="R209" s="85">
        <v>44498</v>
      </c>
    </row>
    <row r="210" spans="1:18" ht="15">
      <c r="A210" s="66" t="s">
        <v>652</v>
      </c>
      <c r="B210" s="66" t="s">
        <v>1135</v>
      </c>
      <c r="C210" s="67"/>
      <c r="D210" s="68"/>
      <c r="E210" s="69"/>
      <c r="F210" s="70"/>
      <c r="G210" s="67"/>
      <c r="H210" s="71"/>
      <c r="I210" s="72"/>
      <c r="J210" s="72"/>
      <c r="K210" s="36"/>
      <c r="L210" s="79">
        <v>210</v>
      </c>
      <c r="M210" s="79"/>
      <c r="N210" s="74"/>
      <c r="O210" s="82"/>
      <c r="P210" s="82"/>
      <c r="Q210" s="82"/>
      <c r="R210" s="85">
        <v>44498</v>
      </c>
    </row>
    <row r="211" spans="1:18" ht="15">
      <c r="A211" s="66" t="s">
        <v>228</v>
      </c>
      <c r="B211" s="66" t="s">
        <v>1136</v>
      </c>
      <c r="C211" s="67"/>
      <c r="D211" s="68"/>
      <c r="E211" s="69"/>
      <c r="F211" s="70"/>
      <c r="G211" s="67"/>
      <c r="H211" s="71"/>
      <c r="I211" s="72"/>
      <c r="J211" s="72"/>
      <c r="K211" s="36"/>
      <c r="L211" s="79">
        <v>211</v>
      </c>
      <c r="M211" s="79"/>
      <c r="N211" s="74"/>
      <c r="O211" s="82"/>
      <c r="P211" s="82"/>
      <c r="Q211" s="82"/>
      <c r="R211" s="85">
        <v>44517</v>
      </c>
    </row>
    <row r="212" spans="1:18" ht="15">
      <c r="A212" s="66" t="s">
        <v>228</v>
      </c>
      <c r="B212" s="66" t="s">
        <v>1136</v>
      </c>
      <c r="C212" s="67"/>
      <c r="D212" s="68"/>
      <c r="E212" s="69"/>
      <c r="F212" s="70"/>
      <c r="G212" s="67"/>
      <c r="H212" s="71"/>
      <c r="I212" s="72"/>
      <c r="J212" s="72"/>
      <c r="K212" s="36"/>
      <c r="L212" s="79">
        <v>212</v>
      </c>
      <c r="M212" s="79"/>
      <c r="N212" s="74"/>
      <c r="O212" s="82"/>
      <c r="P212" s="82"/>
      <c r="Q212" s="82"/>
      <c r="R212" s="85">
        <v>44498</v>
      </c>
    </row>
    <row r="213" spans="1:18" ht="15">
      <c r="A213" s="66" t="s">
        <v>234</v>
      </c>
      <c r="B213" s="66" t="s">
        <v>1137</v>
      </c>
      <c r="C213" s="67"/>
      <c r="D213" s="68"/>
      <c r="E213" s="69"/>
      <c r="F213" s="70"/>
      <c r="G213" s="67"/>
      <c r="H213" s="71"/>
      <c r="I213" s="72"/>
      <c r="J213" s="72"/>
      <c r="K213" s="36"/>
      <c r="L213" s="79">
        <v>213</v>
      </c>
      <c r="M213" s="79"/>
      <c r="N213" s="74"/>
      <c r="O213" s="82"/>
      <c r="P213" s="82"/>
      <c r="Q213" s="82"/>
      <c r="R213" s="85">
        <v>44497</v>
      </c>
    </row>
    <row r="214" spans="1:18" ht="15">
      <c r="A214" s="66" t="s">
        <v>653</v>
      </c>
      <c r="B214" s="66" t="s">
        <v>1138</v>
      </c>
      <c r="C214" s="67"/>
      <c r="D214" s="68"/>
      <c r="E214" s="69"/>
      <c r="F214" s="70"/>
      <c r="G214" s="67"/>
      <c r="H214" s="71"/>
      <c r="I214" s="72"/>
      <c r="J214" s="72"/>
      <c r="K214" s="36"/>
      <c r="L214" s="79">
        <v>214</v>
      </c>
      <c r="M214" s="79"/>
      <c r="N214" s="74"/>
      <c r="O214" s="82"/>
      <c r="P214" s="82"/>
      <c r="Q214" s="82"/>
      <c r="R214" s="85">
        <v>44497</v>
      </c>
    </row>
    <row r="215" spans="1:18" ht="15">
      <c r="A215" s="66" t="s">
        <v>235</v>
      </c>
      <c r="B215" s="66" t="s">
        <v>1139</v>
      </c>
      <c r="C215" s="67"/>
      <c r="D215" s="68"/>
      <c r="E215" s="69"/>
      <c r="F215" s="70"/>
      <c r="G215" s="67"/>
      <c r="H215" s="71"/>
      <c r="I215" s="72"/>
      <c r="J215" s="72"/>
      <c r="K215" s="36"/>
      <c r="L215" s="79">
        <v>215</v>
      </c>
      <c r="M215" s="79"/>
      <c r="N215" s="74"/>
      <c r="O215" s="82"/>
      <c r="P215" s="82"/>
      <c r="Q215" s="82"/>
      <c r="R215" s="85">
        <v>44497</v>
      </c>
    </row>
    <row r="216" spans="1:18" ht="15">
      <c r="A216" s="66" t="s">
        <v>554</v>
      </c>
      <c r="B216" s="66" t="s">
        <v>1140</v>
      </c>
      <c r="C216" s="67"/>
      <c r="D216" s="68"/>
      <c r="E216" s="69"/>
      <c r="F216" s="70"/>
      <c r="G216" s="67"/>
      <c r="H216" s="71"/>
      <c r="I216" s="72"/>
      <c r="J216" s="72"/>
      <c r="K216" s="36"/>
      <c r="L216" s="79">
        <v>216</v>
      </c>
      <c r="M216" s="79"/>
      <c r="N216" s="74"/>
      <c r="O216" s="82"/>
      <c r="P216" s="82"/>
      <c r="Q216" s="82"/>
      <c r="R216" s="85">
        <v>44497</v>
      </c>
    </row>
    <row r="217" spans="1:18" ht="15">
      <c r="A217" s="66" t="s">
        <v>554</v>
      </c>
      <c r="B217" s="66" t="s">
        <v>1141</v>
      </c>
      <c r="C217" s="67"/>
      <c r="D217" s="68"/>
      <c r="E217" s="69"/>
      <c r="F217" s="70"/>
      <c r="G217" s="67"/>
      <c r="H217" s="71"/>
      <c r="I217" s="72"/>
      <c r="J217" s="72"/>
      <c r="K217" s="36"/>
      <c r="L217" s="79">
        <v>217</v>
      </c>
      <c r="M217" s="79"/>
      <c r="N217" s="74"/>
      <c r="O217" s="82"/>
      <c r="P217" s="82"/>
      <c r="Q217" s="82"/>
      <c r="R217" s="85">
        <v>44497</v>
      </c>
    </row>
    <row r="218" spans="1:18" ht="15">
      <c r="A218" s="66" t="s">
        <v>554</v>
      </c>
      <c r="B218" s="66" t="s">
        <v>1142</v>
      </c>
      <c r="C218" s="67"/>
      <c r="D218" s="68"/>
      <c r="E218" s="69"/>
      <c r="F218" s="70"/>
      <c r="G218" s="67"/>
      <c r="H218" s="71"/>
      <c r="I218" s="72"/>
      <c r="J218" s="72"/>
      <c r="K218" s="36"/>
      <c r="L218" s="79">
        <v>218</v>
      </c>
      <c r="M218" s="79"/>
      <c r="N218" s="74"/>
      <c r="O218" s="82"/>
      <c r="P218" s="82"/>
      <c r="Q218" s="82"/>
      <c r="R218" s="85">
        <v>44497</v>
      </c>
    </row>
    <row r="219" spans="1:18" ht="15">
      <c r="A219" s="66" t="s">
        <v>230</v>
      </c>
      <c r="B219" s="66" t="s">
        <v>1143</v>
      </c>
      <c r="C219" s="67"/>
      <c r="D219" s="68"/>
      <c r="E219" s="69"/>
      <c r="F219" s="70"/>
      <c r="G219" s="67"/>
      <c r="H219" s="71"/>
      <c r="I219" s="72"/>
      <c r="J219" s="72"/>
      <c r="K219" s="36"/>
      <c r="L219" s="79">
        <v>219</v>
      </c>
      <c r="M219" s="79"/>
      <c r="N219" s="74"/>
      <c r="O219" s="82"/>
      <c r="P219" s="82"/>
      <c r="Q219" s="82"/>
      <c r="R219" s="85">
        <v>44506</v>
      </c>
    </row>
    <row r="220" spans="1:18" ht="15">
      <c r="A220" s="66" t="s">
        <v>230</v>
      </c>
      <c r="B220" s="66" t="s">
        <v>1143</v>
      </c>
      <c r="C220" s="67"/>
      <c r="D220" s="68"/>
      <c r="E220" s="69"/>
      <c r="F220" s="70"/>
      <c r="G220" s="67"/>
      <c r="H220" s="71"/>
      <c r="I220" s="72"/>
      <c r="J220" s="72"/>
      <c r="K220" s="36"/>
      <c r="L220" s="79">
        <v>220</v>
      </c>
      <c r="M220" s="79"/>
      <c r="N220" s="74"/>
      <c r="O220" s="82"/>
      <c r="P220" s="82"/>
      <c r="Q220" s="82"/>
      <c r="R220" s="85">
        <v>44506</v>
      </c>
    </row>
    <row r="221" spans="1:18" ht="15">
      <c r="A221" s="66" t="s">
        <v>230</v>
      </c>
      <c r="B221" s="66" t="s">
        <v>1143</v>
      </c>
      <c r="C221" s="67"/>
      <c r="D221" s="68"/>
      <c r="E221" s="69"/>
      <c r="F221" s="70"/>
      <c r="G221" s="67"/>
      <c r="H221" s="71"/>
      <c r="I221" s="72"/>
      <c r="J221" s="72"/>
      <c r="K221" s="36"/>
      <c r="L221" s="79">
        <v>221</v>
      </c>
      <c r="M221" s="79"/>
      <c r="N221" s="74"/>
      <c r="O221" s="82"/>
      <c r="P221" s="82"/>
      <c r="Q221" s="82"/>
      <c r="R221" s="85">
        <v>44505</v>
      </c>
    </row>
    <row r="222" spans="1:18" ht="15">
      <c r="A222" s="66" t="s">
        <v>230</v>
      </c>
      <c r="B222" s="66" t="s">
        <v>1143</v>
      </c>
      <c r="C222" s="67"/>
      <c r="D222" s="68"/>
      <c r="E222" s="69"/>
      <c r="F222" s="70"/>
      <c r="G222" s="67"/>
      <c r="H222" s="71"/>
      <c r="I222" s="72"/>
      <c r="J222" s="72"/>
      <c r="K222" s="36"/>
      <c r="L222" s="79">
        <v>222</v>
      </c>
      <c r="M222" s="79"/>
      <c r="N222" s="74"/>
      <c r="O222" s="82"/>
      <c r="P222" s="82"/>
      <c r="Q222" s="82"/>
      <c r="R222" s="85">
        <v>44501</v>
      </c>
    </row>
    <row r="223" spans="1:18" ht="15">
      <c r="A223" s="66" t="s">
        <v>230</v>
      </c>
      <c r="B223" s="66" t="s">
        <v>1143</v>
      </c>
      <c r="C223" s="67"/>
      <c r="D223" s="68"/>
      <c r="E223" s="69"/>
      <c r="F223" s="70"/>
      <c r="G223" s="67"/>
      <c r="H223" s="71"/>
      <c r="I223" s="72"/>
      <c r="J223" s="72"/>
      <c r="K223" s="36"/>
      <c r="L223" s="79">
        <v>223</v>
      </c>
      <c r="M223" s="79"/>
      <c r="N223" s="74"/>
      <c r="O223" s="82"/>
      <c r="P223" s="82"/>
      <c r="Q223" s="82"/>
      <c r="R223" s="85">
        <v>44497</v>
      </c>
    </row>
    <row r="224" spans="1:18" ht="15">
      <c r="A224" s="66" t="s">
        <v>237</v>
      </c>
      <c r="B224" s="66" t="s">
        <v>1144</v>
      </c>
      <c r="C224" s="67"/>
      <c r="D224" s="68"/>
      <c r="E224" s="69"/>
      <c r="F224" s="70"/>
      <c r="G224" s="67"/>
      <c r="H224" s="71"/>
      <c r="I224" s="72"/>
      <c r="J224" s="72"/>
      <c r="K224" s="36"/>
      <c r="L224" s="79">
        <v>224</v>
      </c>
      <c r="M224" s="79"/>
      <c r="N224" s="74"/>
      <c r="O224" s="82"/>
      <c r="P224" s="82"/>
      <c r="Q224" s="82"/>
      <c r="R224" s="85">
        <v>44495</v>
      </c>
    </row>
    <row r="225" spans="1:18" ht="15">
      <c r="A225" s="66" t="s">
        <v>536</v>
      </c>
      <c r="B225" s="66" t="s">
        <v>1145</v>
      </c>
      <c r="C225" s="67"/>
      <c r="D225" s="68"/>
      <c r="E225" s="69"/>
      <c r="F225" s="70"/>
      <c r="G225" s="67"/>
      <c r="H225" s="71"/>
      <c r="I225" s="72"/>
      <c r="J225" s="72"/>
      <c r="K225" s="36"/>
      <c r="L225" s="79">
        <v>225</v>
      </c>
      <c r="M225" s="79"/>
      <c r="N225" s="74"/>
      <c r="O225" s="82"/>
      <c r="P225" s="82"/>
      <c r="Q225" s="82"/>
      <c r="R225" s="85">
        <v>44495</v>
      </c>
    </row>
    <row r="226" spans="1:18" ht="15">
      <c r="A226" s="66" t="s">
        <v>543</v>
      </c>
      <c r="B226" s="66" t="s">
        <v>1146</v>
      </c>
      <c r="C226" s="67"/>
      <c r="D226" s="68"/>
      <c r="E226" s="69"/>
      <c r="F226" s="70"/>
      <c r="G226" s="67"/>
      <c r="H226" s="71"/>
      <c r="I226" s="72"/>
      <c r="J226" s="72"/>
      <c r="K226" s="36"/>
      <c r="L226" s="79">
        <v>226</v>
      </c>
      <c r="M226" s="79"/>
      <c r="N226" s="74"/>
      <c r="O226" s="82"/>
      <c r="P226" s="82"/>
      <c r="Q226" s="82"/>
      <c r="R226" s="85">
        <v>44494</v>
      </c>
    </row>
    <row r="227" spans="1:18" ht="15">
      <c r="A227" s="66" t="s">
        <v>654</v>
      </c>
      <c r="B227" s="66" t="s">
        <v>1147</v>
      </c>
      <c r="C227" s="67"/>
      <c r="D227" s="68"/>
      <c r="E227" s="69"/>
      <c r="F227" s="70"/>
      <c r="G227" s="67"/>
      <c r="H227" s="71"/>
      <c r="I227" s="72"/>
      <c r="J227" s="72"/>
      <c r="K227" s="36"/>
      <c r="L227" s="79">
        <v>227</v>
      </c>
      <c r="M227" s="79"/>
      <c r="N227" s="74"/>
      <c r="O227" s="82"/>
      <c r="P227" s="82"/>
      <c r="Q227" s="82"/>
      <c r="R227" s="85">
        <v>44493</v>
      </c>
    </row>
    <row r="228" spans="1:18" ht="15">
      <c r="A228" s="66" t="s">
        <v>207</v>
      </c>
      <c r="B228" s="66" t="s">
        <v>541</v>
      </c>
      <c r="C228" s="67"/>
      <c r="D228" s="68"/>
      <c r="E228" s="69"/>
      <c r="F228" s="70"/>
      <c r="G228" s="67"/>
      <c r="H228" s="71"/>
      <c r="I228" s="72"/>
      <c r="J228" s="72"/>
      <c r="K228" s="36"/>
      <c r="L228" s="79">
        <v>228</v>
      </c>
      <c r="M228" s="79"/>
      <c r="N228" s="74"/>
      <c r="O228" s="82"/>
      <c r="P228" s="82"/>
      <c r="Q228" s="82"/>
      <c r="R228" s="85">
        <v>44492</v>
      </c>
    </row>
    <row r="229" spans="1:18" ht="15">
      <c r="A229" s="66" t="s">
        <v>655</v>
      </c>
      <c r="B229" s="66" t="s">
        <v>1148</v>
      </c>
      <c r="C229" s="67"/>
      <c r="D229" s="68"/>
      <c r="E229" s="69"/>
      <c r="F229" s="70"/>
      <c r="G229" s="67"/>
      <c r="H229" s="71"/>
      <c r="I229" s="72"/>
      <c r="J229" s="72"/>
      <c r="K229" s="36"/>
      <c r="L229" s="79">
        <v>229</v>
      </c>
      <c r="M229" s="79"/>
      <c r="N229" s="74"/>
      <c r="O229" s="82"/>
      <c r="P229" s="82"/>
      <c r="Q229" s="82"/>
      <c r="R229" s="85">
        <v>44491</v>
      </c>
    </row>
    <row r="230" spans="1:18" ht="15">
      <c r="A230" s="66" t="s">
        <v>656</v>
      </c>
      <c r="B230" s="66" t="s">
        <v>1149</v>
      </c>
      <c r="C230" s="67"/>
      <c r="D230" s="68"/>
      <c r="E230" s="69"/>
      <c r="F230" s="70"/>
      <c r="G230" s="67"/>
      <c r="H230" s="71"/>
      <c r="I230" s="72"/>
      <c r="J230" s="72"/>
      <c r="K230" s="36"/>
      <c r="L230" s="79">
        <v>230</v>
      </c>
      <c r="M230" s="79"/>
      <c r="N230" s="74"/>
      <c r="O230" s="82"/>
      <c r="P230" s="82"/>
      <c r="Q230" s="82"/>
      <c r="R230" s="85">
        <v>44491</v>
      </c>
    </row>
    <row r="231" spans="1:18" ht="15">
      <c r="A231" s="66" t="s">
        <v>657</v>
      </c>
      <c r="B231" s="66" t="s">
        <v>1150</v>
      </c>
      <c r="C231" s="67"/>
      <c r="D231" s="68"/>
      <c r="E231" s="69"/>
      <c r="F231" s="70"/>
      <c r="G231" s="67"/>
      <c r="H231" s="71"/>
      <c r="I231" s="72"/>
      <c r="J231" s="72"/>
      <c r="K231" s="36"/>
      <c r="L231" s="79">
        <v>231</v>
      </c>
      <c r="M231" s="79"/>
      <c r="N231" s="74"/>
      <c r="O231" s="82"/>
      <c r="P231" s="82"/>
      <c r="Q231" s="82"/>
      <c r="R231" s="85">
        <v>44490</v>
      </c>
    </row>
    <row r="232" spans="1:18" ht="15">
      <c r="A232" s="66" t="s">
        <v>658</v>
      </c>
      <c r="B232" s="66" t="s">
        <v>1039</v>
      </c>
      <c r="C232" s="67"/>
      <c r="D232" s="68"/>
      <c r="E232" s="69"/>
      <c r="F232" s="70"/>
      <c r="G232" s="67"/>
      <c r="H232" s="71"/>
      <c r="I232" s="72"/>
      <c r="J232" s="72"/>
      <c r="K232" s="36"/>
      <c r="L232" s="79">
        <v>232</v>
      </c>
      <c r="M232" s="79"/>
      <c r="N232" s="74"/>
      <c r="O232" s="82"/>
      <c r="P232" s="82"/>
      <c r="Q232" s="82"/>
      <c r="R232" s="85">
        <v>44489</v>
      </c>
    </row>
    <row r="233" spans="1:18" ht="15">
      <c r="A233" s="66" t="s">
        <v>658</v>
      </c>
      <c r="B233" s="66" t="s">
        <v>1039</v>
      </c>
      <c r="C233" s="67"/>
      <c r="D233" s="68"/>
      <c r="E233" s="69"/>
      <c r="F233" s="70"/>
      <c r="G233" s="67"/>
      <c r="H233" s="71"/>
      <c r="I233" s="72"/>
      <c r="J233" s="72"/>
      <c r="K233" s="36"/>
      <c r="L233" s="79">
        <v>233</v>
      </c>
      <c r="M233" s="79"/>
      <c r="N233" s="74"/>
      <c r="O233" s="82"/>
      <c r="P233" s="82"/>
      <c r="Q233" s="82"/>
      <c r="R233" s="85">
        <v>44488</v>
      </c>
    </row>
    <row r="234" spans="1:18" ht="15">
      <c r="A234" s="66" t="s">
        <v>228</v>
      </c>
      <c r="B234" s="66" t="s">
        <v>1151</v>
      </c>
      <c r="C234" s="67"/>
      <c r="D234" s="68"/>
      <c r="E234" s="69"/>
      <c r="F234" s="70"/>
      <c r="G234" s="67"/>
      <c r="H234" s="71"/>
      <c r="I234" s="72"/>
      <c r="J234" s="72"/>
      <c r="K234" s="36"/>
      <c r="L234" s="79">
        <v>234</v>
      </c>
      <c r="M234" s="79"/>
      <c r="N234" s="74"/>
      <c r="O234" s="82"/>
      <c r="P234" s="82"/>
      <c r="Q234" s="82"/>
      <c r="R234" s="85">
        <v>44488</v>
      </c>
    </row>
    <row r="235" spans="1:18" ht="15">
      <c r="A235" s="66" t="s">
        <v>180</v>
      </c>
      <c r="B235" s="66" t="s">
        <v>1152</v>
      </c>
      <c r="C235" s="67"/>
      <c r="D235" s="68"/>
      <c r="E235" s="69"/>
      <c r="F235" s="70"/>
      <c r="G235" s="67"/>
      <c r="H235" s="71"/>
      <c r="I235" s="72"/>
      <c r="J235" s="72"/>
      <c r="K235" s="36"/>
      <c r="L235" s="79">
        <v>235</v>
      </c>
      <c r="M235" s="79"/>
      <c r="N235" s="74"/>
      <c r="O235" s="82"/>
      <c r="P235" s="82"/>
      <c r="Q235" s="82"/>
      <c r="R235" s="85">
        <v>44487</v>
      </c>
    </row>
    <row r="236" spans="1:18" ht="15">
      <c r="A236" s="66" t="s">
        <v>659</v>
      </c>
      <c r="B236" s="66" t="s">
        <v>1153</v>
      </c>
      <c r="C236" s="67"/>
      <c r="D236" s="68"/>
      <c r="E236" s="69"/>
      <c r="F236" s="70"/>
      <c r="G236" s="67"/>
      <c r="H236" s="71"/>
      <c r="I236" s="72"/>
      <c r="J236" s="72"/>
      <c r="K236" s="36"/>
      <c r="L236" s="79">
        <v>236</v>
      </c>
      <c r="M236" s="79"/>
      <c r="N236" s="74"/>
      <c r="O236" s="82"/>
      <c r="P236" s="82"/>
      <c r="Q236" s="82"/>
      <c r="R236" s="85">
        <v>44487</v>
      </c>
    </row>
    <row r="237" spans="1:18" ht="15">
      <c r="A237" s="66" t="s">
        <v>182</v>
      </c>
      <c r="B237" s="66" t="s">
        <v>1154</v>
      </c>
      <c r="C237" s="67"/>
      <c r="D237" s="68"/>
      <c r="E237" s="69"/>
      <c r="F237" s="70"/>
      <c r="G237" s="67"/>
      <c r="H237" s="71"/>
      <c r="I237" s="72"/>
      <c r="J237" s="72"/>
      <c r="K237" s="36"/>
      <c r="L237" s="79">
        <v>237</v>
      </c>
      <c r="M237" s="79"/>
      <c r="N237" s="74"/>
      <c r="O237" s="82"/>
      <c r="P237" s="82"/>
      <c r="Q237" s="82"/>
      <c r="R237" s="85">
        <v>44486</v>
      </c>
    </row>
    <row r="238" spans="1:18" ht="15">
      <c r="A238" s="66" t="s">
        <v>180</v>
      </c>
      <c r="B238" s="66" t="s">
        <v>1155</v>
      </c>
      <c r="C238" s="67"/>
      <c r="D238" s="68"/>
      <c r="E238" s="69"/>
      <c r="F238" s="70"/>
      <c r="G238" s="67"/>
      <c r="H238" s="71"/>
      <c r="I238" s="72"/>
      <c r="J238" s="72"/>
      <c r="K238" s="36"/>
      <c r="L238" s="79">
        <v>238</v>
      </c>
      <c r="M238" s="79"/>
      <c r="N238" s="74"/>
      <c r="O238" s="82"/>
      <c r="P238" s="82"/>
      <c r="Q238" s="82"/>
      <c r="R238" s="85">
        <v>44486</v>
      </c>
    </row>
    <row r="239" spans="1:18" ht="15">
      <c r="A239" s="66" t="s">
        <v>239</v>
      </c>
      <c r="B239" s="66" t="s">
        <v>1156</v>
      </c>
      <c r="C239" s="67"/>
      <c r="D239" s="68"/>
      <c r="E239" s="69"/>
      <c r="F239" s="70"/>
      <c r="G239" s="67"/>
      <c r="H239" s="71"/>
      <c r="I239" s="72"/>
      <c r="J239" s="72"/>
      <c r="K239" s="36"/>
      <c r="L239" s="79">
        <v>239</v>
      </c>
      <c r="M239" s="79"/>
      <c r="N239" s="74"/>
      <c r="O239" s="82"/>
      <c r="P239" s="82"/>
      <c r="Q239" s="82"/>
      <c r="R239" s="85">
        <v>44485</v>
      </c>
    </row>
    <row r="240" spans="1:18" ht="15">
      <c r="A240" s="66" t="s">
        <v>389</v>
      </c>
      <c r="B240" s="66" t="s">
        <v>1157</v>
      </c>
      <c r="C240" s="67"/>
      <c r="D240" s="68"/>
      <c r="E240" s="69"/>
      <c r="F240" s="70"/>
      <c r="G240" s="67"/>
      <c r="H240" s="71"/>
      <c r="I240" s="72"/>
      <c r="J240" s="72"/>
      <c r="K240" s="36"/>
      <c r="L240" s="79">
        <v>240</v>
      </c>
      <c r="M240" s="79"/>
      <c r="N240" s="74"/>
      <c r="O240" s="82"/>
      <c r="P240" s="82"/>
      <c r="Q240" s="82"/>
      <c r="R240" s="85">
        <v>44485</v>
      </c>
    </row>
    <row r="241" spans="1:18" ht="15">
      <c r="A241" s="66" t="s">
        <v>240</v>
      </c>
      <c r="B241" s="66" t="s">
        <v>1158</v>
      </c>
      <c r="C241" s="67"/>
      <c r="D241" s="68"/>
      <c r="E241" s="69"/>
      <c r="F241" s="70"/>
      <c r="G241" s="67"/>
      <c r="H241" s="71"/>
      <c r="I241" s="72"/>
      <c r="J241" s="72"/>
      <c r="K241" s="36"/>
      <c r="L241" s="79">
        <v>241</v>
      </c>
      <c r="M241" s="79"/>
      <c r="N241" s="74"/>
      <c r="O241" s="82"/>
      <c r="P241" s="82"/>
      <c r="Q241" s="82"/>
      <c r="R241" s="85">
        <v>44484</v>
      </c>
    </row>
    <row r="242" spans="1:18" ht="15">
      <c r="A242" s="66" t="s">
        <v>558</v>
      </c>
      <c r="B242" s="66" t="s">
        <v>1159</v>
      </c>
      <c r="C242" s="67"/>
      <c r="D242" s="68"/>
      <c r="E242" s="69"/>
      <c r="F242" s="70"/>
      <c r="G242" s="67"/>
      <c r="H242" s="71"/>
      <c r="I242" s="72"/>
      <c r="J242" s="72"/>
      <c r="K242" s="36"/>
      <c r="L242" s="79">
        <v>242</v>
      </c>
      <c r="M242" s="79"/>
      <c r="N242" s="74"/>
      <c r="O242" s="82"/>
      <c r="P242" s="82"/>
      <c r="Q242" s="82"/>
      <c r="R242" s="85">
        <v>44483</v>
      </c>
    </row>
    <row r="243" spans="1:18" ht="15">
      <c r="A243" s="66" t="s">
        <v>558</v>
      </c>
      <c r="B243" s="66" t="s">
        <v>558</v>
      </c>
      <c r="C243" s="67"/>
      <c r="D243" s="68"/>
      <c r="E243" s="69"/>
      <c r="F243" s="70"/>
      <c r="G243" s="67"/>
      <c r="H243" s="71"/>
      <c r="I243" s="72"/>
      <c r="J243" s="72"/>
      <c r="K243" s="36"/>
      <c r="L243" s="79">
        <v>243</v>
      </c>
      <c r="M243" s="79"/>
      <c r="N243" s="74"/>
      <c r="O243" s="82"/>
      <c r="P243" s="82"/>
      <c r="Q243" s="82"/>
      <c r="R243" s="85">
        <v>44586</v>
      </c>
    </row>
    <row r="244" spans="1:18" ht="15">
      <c r="A244" s="66" t="s">
        <v>558</v>
      </c>
      <c r="B244" s="66" t="s">
        <v>558</v>
      </c>
      <c r="C244" s="67"/>
      <c r="D244" s="68"/>
      <c r="E244" s="69"/>
      <c r="F244" s="70"/>
      <c r="G244" s="67"/>
      <c r="H244" s="71"/>
      <c r="I244" s="72"/>
      <c r="J244" s="72"/>
      <c r="K244" s="36"/>
      <c r="L244" s="79">
        <v>244</v>
      </c>
      <c r="M244" s="79"/>
      <c r="N244" s="74"/>
      <c r="O244" s="82"/>
      <c r="P244" s="82"/>
      <c r="Q244" s="82"/>
      <c r="R244" s="85">
        <v>44544</v>
      </c>
    </row>
    <row r="245" spans="1:18" ht="15">
      <c r="A245" s="66" t="s">
        <v>660</v>
      </c>
      <c r="B245" s="66" t="s">
        <v>1160</v>
      </c>
      <c r="C245" s="67"/>
      <c r="D245" s="68"/>
      <c r="E245" s="69"/>
      <c r="F245" s="70"/>
      <c r="G245" s="67"/>
      <c r="H245" s="71"/>
      <c r="I245" s="72"/>
      <c r="J245" s="72"/>
      <c r="K245" s="36"/>
      <c r="L245" s="79">
        <v>245</v>
      </c>
      <c r="M245" s="79"/>
      <c r="N245" s="74"/>
      <c r="O245" s="82"/>
      <c r="P245" s="82"/>
      <c r="Q245" s="82"/>
      <c r="R245" s="85">
        <v>44482</v>
      </c>
    </row>
    <row r="246" spans="1:18" ht="15">
      <c r="A246" s="66" t="s">
        <v>540</v>
      </c>
      <c r="B246" s="66" t="s">
        <v>1161</v>
      </c>
      <c r="C246" s="67"/>
      <c r="D246" s="68"/>
      <c r="E246" s="69"/>
      <c r="F246" s="70"/>
      <c r="G246" s="67"/>
      <c r="H246" s="71"/>
      <c r="I246" s="72"/>
      <c r="J246" s="72"/>
      <c r="K246" s="36"/>
      <c r="L246" s="79">
        <v>246</v>
      </c>
      <c r="M246" s="79"/>
      <c r="N246" s="74"/>
      <c r="O246" s="82"/>
      <c r="P246" s="82"/>
      <c r="Q246" s="82"/>
      <c r="R246" s="85">
        <v>44482</v>
      </c>
    </row>
    <row r="247" spans="1:18" ht="15">
      <c r="A247" s="66" t="s">
        <v>228</v>
      </c>
      <c r="B247" s="66" t="s">
        <v>1162</v>
      </c>
      <c r="C247" s="67"/>
      <c r="D247" s="68"/>
      <c r="E247" s="69"/>
      <c r="F247" s="70"/>
      <c r="G247" s="67"/>
      <c r="H247" s="71"/>
      <c r="I247" s="72"/>
      <c r="J247" s="72"/>
      <c r="K247" s="36"/>
      <c r="L247" s="79">
        <v>247</v>
      </c>
      <c r="M247" s="79"/>
      <c r="N247" s="74"/>
      <c r="O247" s="82"/>
      <c r="P247" s="82"/>
      <c r="Q247" s="82"/>
      <c r="R247" s="85">
        <v>44482</v>
      </c>
    </row>
    <row r="248" spans="1:18" ht="15">
      <c r="A248" s="66" t="s">
        <v>556</v>
      </c>
      <c r="B248" s="66" t="s">
        <v>1163</v>
      </c>
      <c r="C248" s="67"/>
      <c r="D248" s="68"/>
      <c r="E248" s="69"/>
      <c r="F248" s="70"/>
      <c r="G248" s="67"/>
      <c r="H248" s="71"/>
      <c r="I248" s="72"/>
      <c r="J248" s="72"/>
      <c r="K248" s="36"/>
      <c r="L248" s="79">
        <v>248</v>
      </c>
      <c r="M248" s="79"/>
      <c r="N248" s="74"/>
      <c r="O248" s="82"/>
      <c r="P248" s="82"/>
      <c r="Q248" s="82"/>
      <c r="R248" s="85">
        <v>44480</v>
      </c>
    </row>
    <row r="249" spans="1:18" ht="15">
      <c r="A249" s="66" t="s">
        <v>661</v>
      </c>
      <c r="B249" s="66" t="s">
        <v>1164</v>
      </c>
      <c r="C249" s="67"/>
      <c r="D249" s="68"/>
      <c r="E249" s="69"/>
      <c r="F249" s="70"/>
      <c r="G249" s="67"/>
      <c r="H249" s="71"/>
      <c r="I249" s="72"/>
      <c r="J249" s="72"/>
      <c r="K249" s="36"/>
      <c r="L249" s="79">
        <v>249</v>
      </c>
      <c r="M249" s="79"/>
      <c r="N249" s="74"/>
      <c r="O249" s="82"/>
      <c r="P249" s="82"/>
      <c r="Q249" s="82"/>
      <c r="R249" s="85">
        <v>44480</v>
      </c>
    </row>
    <row r="250" spans="1:18" ht="15">
      <c r="A250" s="66" t="s">
        <v>662</v>
      </c>
      <c r="B250" s="66" t="s">
        <v>1165</v>
      </c>
      <c r="C250" s="67"/>
      <c r="D250" s="68"/>
      <c r="E250" s="69"/>
      <c r="F250" s="70"/>
      <c r="G250" s="67"/>
      <c r="H250" s="71"/>
      <c r="I250" s="72"/>
      <c r="J250" s="72"/>
      <c r="K250" s="36"/>
      <c r="L250" s="79">
        <v>250</v>
      </c>
      <c r="M250" s="79"/>
      <c r="N250" s="74"/>
      <c r="O250" s="82"/>
      <c r="P250" s="82"/>
      <c r="Q250" s="82"/>
      <c r="R250" s="85">
        <v>44480</v>
      </c>
    </row>
    <row r="251" spans="1:18" ht="15">
      <c r="A251" s="66" t="s">
        <v>199</v>
      </c>
      <c r="B251" s="66" t="s">
        <v>199</v>
      </c>
      <c r="C251" s="67"/>
      <c r="D251" s="68"/>
      <c r="E251" s="69"/>
      <c r="F251" s="70"/>
      <c r="G251" s="67"/>
      <c r="H251" s="71"/>
      <c r="I251" s="72"/>
      <c r="J251" s="72"/>
      <c r="K251" s="36"/>
      <c r="L251" s="79">
        <v>251</v>
      </c>
      <c r="M251" s="79"/>
      <c r="N251" s="74"/>
      <c r="O251" s="82"/>
      <c r="P251" s="82"/>
      <c r="Q251" s="82"/>
      <c r="R251" s="85">
        <v>44513</v>
      </c>
    </row>
    <row r="252" spans="1:18" ht="15">
      <c r="A252" s="66" t="s">
        <v>199</v>
      </c>
      <c r="B252" s="66" t="s">
        <v>199</v>
      </c>
      <c r="C252" s="67"/>
      <c r="D252" s="68"/>
      <c r="E252" s="69"/>
      <c r="F252" s="70"/>
      <c r="G252" s="67"/>
      <c r="H252" s="71"/>
      <c r="I252" s="72"/>
      <c r="J252" s="72"/>
      <c r="K252" s="36"/>
      <c r="L252" s="79">
        <v>252</v>
      </c>
      <c r="M252" s="79"/>
      <c r="N252" s="74"/>
      <c r="O252" s="82"/>
      <c r="P252" s="82"/>
      <c r="Q252" s="82"/>
      <c r="R252" s="85">
        <v>44480</v>
      </c>
    </row>
    <row r="253" spans="1:18" ht="15">
      <c r="A253" s="66" t="s">
        <v>193</v>
      </c>
      <c r="B253" s="66" t="s">
        <v>515</v>
      </c>
      <c r="C253" s="67"/>
      <c r="D253" s="68"/>
      <c r="E253" s="69"/>
      <c r="F253" s="70"/>
      <c r="G253" s="67"/>
      <c r="H253" s="71"/>
      <c r="I253" s="72"/>
      <c r="J253" s="72"/>
      <c r="K253" s="36"/>
      <c r="L253" s="79">
        <v>253</v>
      </c>
      <c r="M253" s="79"/>
      <c r="N253" s="74"/>
      <c r="O253" s="82"/>
      <c r="P253" s="82"/>
      <c r="Q253" s="82"/>
      <c r="R253" s="85">
        <v>44480</v>
      </c>
    </row>
    <row r="254" spans="1:18" ht="15">
      <c r="A254" s="66" t="s">
        <v>663</v>
      </c>
      <c r="B254" s="66" t="s">
        <v>1166</v>
      </c>
      <c r="C254" s="67"/>
      <c r="D254" s="68"/>
      <c r="E254" s="69"/>
      <c r="F254" s="70"/>
      <c r="G254" s="67"/>
      <c r="H254" s="71"/>
      <c r="I254" s="72"/>
      <c r="J254" s="72"/>
      <c r="K254" s="36"/>
      <c r="L254" s="79">
        <v>254</v>
      </c>
      <c r="M254" s="79"/>
      <c r="N254" s="74"/>
      <c r="O254" s="82"/>
      <c r="P254" s="82"/>
      <c r="Q254" s="82"/>
      <c r="R254" s="85">
        <v>44478</v>
      </c>
    </row>
    <row r="255" spans="1:18" ht="15">
      <c r="A255" s="66" t="s">
        <v>664</v>
      </c>
      <c r="B255" s="66" t="s">
        <v>1167</v>
      </c>
      <c r="C255" s="67"/>
      <c r="D255" s="68"/>
      <c r="E255" s="69"/>
      <c r="F255" s="70"/>
      <c r="G255" s="67"/>
      <c r="H255" s="71"/>
      <c r="I255" s="72"/>
      <c r="J255" s="72"/>
      <c r="K255" s="36"/>
      <c r="L255" s="79">
        <v>255</v>
      </c>
      <c r="M255" s="79"/>
      <c r="N255" s="74"/>
      <c r="O255" s="82"/>
      <c r="P255" s="82"/>
      <c r="Q255" s="82"/>
      <c r="R255" s="85">
        <v>44478</v>
      </c>
    </row>
    <row r="256" spans="1:18" ht="15">
      <c r="A256" s="66" t="s">
        <v>656</v>
      </c>
      <c r="B256" s="66" t="s">
        <v>1168</v>
      </c>
      <c r="C256" s="67"/>
      <c r="D256" s="68"/>
      <c r="E256" s="69"/>
      <c r="F256" s="70"/>
      <c r="G256" s="67"/>
      <c r="H256" s="71"/>
      <c r="I256" s="72"/>
      <c r="J256" s="72"/>
      <c r="K256" s="36"/>
      <c r="L256" s="79">
        <v>256</v>
      </c>
      <c r="M256" s="79"/>
      <c r="N256" s="74"/>
      <c r="O256" s="82"/>
      <c r="P256" s="82"/>
      <c r="Q256" s="82"/>
      <c r="R256" s="85">
        <v>44478</v>
      </c>
    </row>
    <row r="257" spans="1:18" ht="15">
      <c r="A257" s="66" t="s">
        <v>665</v>
      </c>
      <c r="B257" s="66" t="s">
        <v>1169</v>
      </c>
      <c r="C257" s="67"/>
      <c r="D257" s="68"/>
      <c r="E257" s="69"/>
      <c r="F257" s="70"/>
      <c r="G257" s="67"/>
      <c r="H257" s="71"/>
      <c r="I257" s="72"/>
      <c r="J257" s="72"/>
      <c r="K257" s="36"/>
      <c r="L257" s="79">
        <v>257</v>
      </c>
      <c r="M257" s="79"/>
      <c r="N257" s="74"/>
      <c r="O257" s="82"/>
      <c r="P257" s="82"/>
      <c r="Q257" s="82"/>
      <c r="R257" s="85">
        <v>44477</v>
      </c>
    </row>
    <row r="258" spans="1:18" ht="15">
      <c r="A258" s="66" t="s">
        <v>268</v>
      </c>
      <c r="B258" s="66" t="s">
        <v>1170</v>
      </c>
      <c r="C258" s="67"/>
      <c r="D258" s="68"/>
      <c r="E258" s="69"/>
      <c r="F258" s="70"/>
      <c r="G258" s="67"/>
      <c r="H258" s="71"/>
      <c r="I258" s="72"/>
      <c r="J258" s="72"/>
      <c r="K258" s="36"/>
      <c r="L258" s="79">
        <v>258</v>
      </c>
      <c r="M258" s="79"/>
      <c r="N258" s="74"/>
      <c r="O258" s="82"/>
      <c r="P258" s="82"/>
      <c r="Q258" s="82"/>
      <c r="R258" s="85">
        <v>44476</v>
      </c>
    </row>
    <row r="259" spans="1:18" ht="15">
      <c r="A259" s="66" t="s">
        <v>228</v>
      </c>
      <c r="B259" s="66" t="s">
        <v>1171</v>
      </c>
      <c r="C259" s="67"/>
      <c r="D259" s="68"/>
      <c r="E259" s="69"/>
      <c r="F259" s="70"/>
      <c r="G259" s="67"/>
      <c r="H259" s="71"/>
      <c r="I259" s="72"/>
      <c r="J259" s="72"/>
      <c r="K259" s="36"/>
      <c r="L259" s="79">
        <v>259</v>
      </c>
      <c r="M259" s="79"/>
      <c r="N259" s="74"/>
      <c r="O259" s="82"/>
      <c r="P259" s="82"/>
      <c r="Q259" s="82"/>
      <c r="R259" s="85">
        <v>44475</v>
      </c>
    </row>
    <row r="260" spans="1:18" ht="15">
      <c r="A260" s="66" t="s">
        <v>241</v>
      </c>
      <c r="B260" s="66" t="s">
        <v>1172</v>
      </c>
      <c r="C260" s="67"/>
      <c r="D260" s="68"/>
      <c r="E260" s="69"/>
      <c r="F260" s="70"/>
      <c r="G260" s="67"/>
      <c r="H260" s="71"/>
      <c r="I260" s="72"/>
      <c r="J260" s="72"/>
      <c r="K260" s="36"/>
      <c r="L260" s="79">
        <v>260</v>
      </c>
      <c r="M260" s="79"/>
      <c r="N260" s="74"/>
      <c r="O260" s="82"/>
      <c r="P260" s="82"/>
      <c r="Q260" s="82"/>
      <c r="R260" s="85">
        <v>44474</v>
      </c>
    </row>
    <row r="261" spans="1:18" ht="15">
      <c r="A261" s="66" t="s">
        <v>666</v>
      </c>
      <c r="B261" s="66" t="s">
        <v>317</v>
      </c>
      <c r="C261" s="67"/>
      <c r="D261" s="68"/>
      <c r="E261" s="69"/>
      <c r="F261" s="70"/>
      <c r="G261" s="67"/>
      <c r="H261" s="71"/>
      <c r="I261" s="72"/>
      <c r="J261" s="72"/>
      <c r="K261" s="36"/>
      <c r="L261" s="79">
        <v>261</v>
      </c>
      <c r="M261" s="79"/>
      <c r="N261" s="74"/>
      <c r="O261" s="82"/>
      <c r="P261" s="82"/>
      <c r="Q261" s="82"/>
      <c r="R261" s="85">
        <v>44473</v>
      </c>
    </row>
    <row r="262" spans="1:18" ht="15">
      <c r="A262" s="66" t="s">
        <v>667</v>
      </c>
      <c r="B262" s="66" t="s">
        <v>1173</v>
      </c>
      <c r="C262" s="67"/>
      <c r="D262" s="68"/>
      <c r="E262" s="69"/>
      <c r="F262" s="70"/>
      <c r="G262" s="67"/>
      <c r="H262" s="71"/>
      <c r="I262" s="72"/>
      <c r="J262" s="72"/>
      <c r="K262" s="36"/>
      <c r="L262" s="79">
        <v>262</v>
      </c>
      <c r="M262" s="79"/>
      <c r="N262" s="74"/>
      <c r="O262" s="82"/>
      <c r="P262" s="82"/>
      <c r="Q262" s="82"/>
      <c r="R262" s="85">
        <v>44472</v>
      </c>
    </row>
    <row r="263" spans="1:18" ht="15">
      <c r="A263" s="66" t="s">
        <v>668</v>
      </c>
      <c r="B263" s="66" t="s">
        <v>1174</v>
      </c>
      <c r="C263" s="67"/>
      <c r="D263" s="68"/>
      <c r="E263" s="69"/>
      <c r="F263" s="70"/>
      <c r="G263" s="67"/>
      <c r="H263" s="71"/>
      <c r="I263" s="72"/>
      <c r="J263" s="72"/>
      <c r="K263" s="36"/>
      <c r="L263" s="79">
        <v>263</v>
      </c>
      <c r="M263" s="79"/>
      <c r="N263" s="74"/>
      <c r="O263" s="82"/>
      <c r="P263" s="82"/>
      <c r="Q263" s="82"/>
      <c r="R263" s="85">
        <v>44471</v>
      </c>
    </row>
    <row r="264" spans="1:18" ht="15">
      <c r="A264" s="66" t="s">
        <v>204</v>
      </c>
      <c r="B264" s="66" t="s">
        <v>1175</v>
      </c>
      <c r="C264" s="67"/>
      <c r="D264" s="68"/>
      <c r="E264" s="69"/>
      <c r="F264" s="70"/>
      <c r="G264" s="67"/>
      <c r="H264" s="71"/>
      <c r="I264" s="72"/>
      <c r="J264" s="72"/>
      <c r="K264" s="36"/>
      <c r="L264" s="79">
        <v>264</v>
      </c>
      <c r="M264" s="79"/>
      <c r="N264" s="74"/>
      <c r="O264" s="82"/>
      <c r="P264" s="82"/>
      <c r="Q264" s="82"/>
      <c r="R264" s="85">
        <v>44470</v>
      </c>
    </row>
    <row r="265" spans="1:18" ht="15">
      <c r="A265" s="66" t="s">
        <v>195</v>
      </c>
      <c r="B265" s="66" t="s">
        <v>1176</v>
      </c>
      <c r="C265" s="67"/>
      <c r="D265" s="68"/>
      <c r="E265" s="69"/>
      <c r="F265" s="70"/>
      <c r="G265" s="67"/>
      <c r="H265" s="71"/>
      <c r="I265" s="72"/>
      <c r="J265" s="72"/>
      <c r="K265" s="36"/>
      <c r="L265" s="79">
        <v>265</v>
      </c>
      <c r="M265" s="79"/>
      <c r="N265" s="74"/>
      <c r="O265" s="82"/>
      <c r="P265" s="82"/>
      <c r="Q265" s="82"/>
      <c r="R265" s="85">
        <v>44470</v>
      </c>
    </row>
    <row r="266" spans="1:18" ht="15">
      <c r="A266" s="66" t="s">
        <v>669</v>
      </c>
      <c r="B266" s="66" t="s">
        <v>1177</v>
      </c>
      <c r="C266" s="67"/>
      <c r="D266" s="68"/>
      <c r="E266" s="69"/>
      <c r="F266" s="70"/>
      <c r="G266" s="67"/>
      <c r="H266" s="71"/>
      <c r="I266" s="72"/>
      <c r="J266" s="72"/>
      <c r="K266" s="36"/>
      <c r="L266" s="79">
        <v>266</v>
      </c>
      <c r="M266" s="79"/>
      <c r="N266" s="74"/>
      <c r="O266" s="82"/>
      <c r="P266" s="82"/>
      <c r="Q266" s="82"/>
      <c r="R266" s="85">
        <v>44470</v>
      </c>
    </row>
    <row r="267" spans="1:18" ht="15">
      <c r="A267" s="66" t="s">
        <v>670</v>
      </c>
      <c r="B267" s="66" t="s">
        <v>1178</v>
      </c>
      <c r="C267" s="67"/>
      <c r="D267" s="68"/>
      <c r="E267" s="69"/>
      <c r="F267" s="70"/>
      <c r="G267" s="67"/>
      <c r="H267" s="71"/>
      <c r="I267" s="72"/>
      <c r="J267" s="72"/>
      <c r="K267" s="36"/>
      <c r="L267" s="79">
        <v>267</v>
      </c>
      <c r="M267" s="79"/>
      <c r="N267" s="74"/>
      <c r="O267" s="82"/>
      <c r="P267" s="82"/>
      <c r="Q267" s="82"/>
      <c r="R267" s="85">
        <v>44469</v>
      </c>
    </row>
    <row r="268" spans="1:18" ht="15">
      <c r="A268" s="66" t="s">
        <v>671</v>
      </c>
      <c r="B268" s="66" t="s">
        <v>1179</v>
      </c>
      <c r="C268" s="67"/>
      <c r="D268" s="68"/>
      <c r="E268" s="69"/>
      <c r="F268" s="70"/>
      <c r="G268" s="67"/>
      <c r="H268" s="71"/>
      <c r="I268" s="72"/>
      <c r="J268" s="72"/>
      <c r="K268" s="36"/>
      <c r="L268" s="79">
        <v>268</v>
      </c>
      <c r="M268" s="79"/>
      <c r="N268" s="74"/>
      <c r="O268" s="82"/>
      <c r="P268" s="82"/>
      <c r="Q268" s="82"/>
      <c r="R268" s="85">
        <v>44469</v>
      </c>
    </row>
    <row r="269" spans="1:18" ht="15">
      <c r="A269" s="66" t="s">
        <v>666</v>
      </c>
      <c r="B269" s="66" t="s">
        <v>385</v>
      </c>
      <c r="C269" s="67"/>
      <c r="D269" s="68"/>
      <c r="E269" s="69"/>
      <c r="F269" s="70"/>
      <c r="G269" s="67"/>
      <c r="H269" s="71"/>
      <c r="I269" s="72"/>
      <c r="J269" s="72"/>
      <c r="K269" s="36"/>
      <c r="L269" s="79">
        <v>269</v>
      </c>
      <c r="M269" s="79"/>
      <c r="N269" s="74"/>
      <c r="O269" s="82"/>
      <c r="P269" s="82"/>
      <c r="Q269" s="82"/>
      <c r="R269" s="85">
        <v>44468</v>
      </c>
    </row>
    <row r="270" spans="1:18" ht="15">
      <c r="A270" s="66" t="s">
        <v>672</v>
      </c>
      <c r="B270" s="66" t="s">
        <v>1180</v>
      </c>
      <c r="C270" s="67"/>
      <c r="D270" s="68"/>
      <c r="E270" s="69"/>
      <c r="F270" s="70"/>
      <c r="G270" s="67"/>
      <c r="H270" s="71"/>
      <c r="I270" s="72"/>
      <c r="J270" s="72"/>
      <c r="K270" s="36"/>
      <c r="L270" s="79">
        <v>270</v>
      </c>
      <c r="M270" s="79"/>
      <c r="N270" s="74"/>
      <c r="O270" s="82"/>
      <c r="P270" s="82"/>
      <c r="Q270" s="82"/>
      <c r="R270" s="85">
        <v>44468</v>
      </c>
    </row>
    <row r="271" spans="1:18" ht="15">
      <c r="A271" s="66" t="s">
        <v>196</v>
      </c>
      <c r="B271" s="66" t="s">
        <v>1181</v>
      </c>
      <c r="C271" s="67"/>
      <c r="D271" s="68"/>
      <c r="E271" s="69"/>
      <c r="F271" s="70"/>
      <c r="G271" s="67"/>
      <c r="H271" s="71"/>
      <c r="I271" s="72"/>
      <c r="J271" s="72"/>
      <c r="K271" s="36"/>
      <c r="L271" s="79">
        <v>271</v>
      </c>
      <c r="M271" s="79"/>
      <c r="N271" s="74"/>
      <c r="O271" s="82"/>
      <c r="P271" s="82"/>
      <c r="Q271" s="82"/>
      <c r="R271" s="85">
        <v>44474</v>
      </c>
    </row>
    <row r="272" spans="1:18" ht="15">
      <c r="A272" s="66" t="s">
        <v>190</v>
      </c>
      <c r="B272" s="66" t="s">
        <v>1181</v>
      </c>
      <c r="C272" s="67"/>
      <c r="D272" s="68"/>
      <c r="E272" s="69"/>
      <c r="F272" s="70"/>
      <c r="G272" s="67"/>
      <c r="H272" s="71"/>
      <c r="I272" s="72"/>
      <c r="J272" s="72"/>
      <c r="K272" s="36"/>
      <c r="L272" s="79">
        <v>272</v>
      </c>
      <c r="M272" s="79"/>
      <c r="N272" s="74"/>
      <c r="O272" s="82"/>
      <c r="P272" s="82"/>
      <c r="Q272" s="82"/>
      <c r="R272" s="85">
        <v>44467</v>
      </c>
    </row>
    <row r="273" spans="1:18" ht="15">
      <c r="A273" s="66" t="s">
        <v>243</v>
      </c>
      <c r="B273" s="66" t="s">
        <v>1182</v>
      </c>
      <c r="C273" s="67"/>
      <c r="D273" s="68"/>
      <c r="E273" s="69"/>
      <c r="F273" s="70"/>
      <c r="G273" s="67"/>
      <c r="H273" s="71"/>
      <c r="I273" s="72"/>
      <c r="J273" s="72"/>
      <c r="K273" s="36"/>
      <c r="L273" s="79">
        <v>273</v>
      </c>
      <c r="M273" s="79"/>
      <c r="N273" s="74"/>
      <c r="O273" s="82"/>
      <c r="P273" s="82"/>
      <c r="Q273" s="82"/>
      <c r="R273" s="85">
        <v>44463</v>
      </c>
    </row>
    <row r="274" spans="1:18" ht="15">
      <c r="A274" s="66" t="s">
        <v>673</v>
      </c>
      <c r="B274" s="66" t="s">
        <v>1183</v>
      </c>
      <c r="C274" s="67"/>
      <c r="D274" s="68"/>
      <c r="E274" s="69"/>
      <c r="F274" s="70"/>
      <c r="G274" s="67"/>
      <c r="H274" s="71"/>
      <c r="I274" s="72"/>
      <c r="J274" s="72"/>
      <c r="K274" s="36"/>
      <c r="L274" s="79">
        <v>274</v>
      </c>
      <c r="M274" s="79"/>
      <c r="N274" s="74"/>
      <c r="O274" s="82"/>
      <c r="P274" s="82"/>
      <c r="Q274" s="82"/>
      <c r="R274" s="85">
        <v>44463</v>
      </c>
    </row>
    <row r="275" spans="1:18" ht="15">
      <c r="A275" s="66" t="s">
        <v>193</v>
      </c>
      <c r="B275" s="66" t="s">
        <v>1184</v>
      </c>
      <c r="C275" s="67"/>
      <c r="D275" s="68"/>
      <c r="E275" s="69"/>
      <c r="F275" s="70"/>
      <c r="G275" s="67"/>
      <c r="H275" s="71"/>
      <c r="I275" s="72"/>
      <c r="J275" s="72"/>
      <c r="K275" s="36"/>
      <c r="L275" s="79">
        <v>275</v>
      </c>
      <c r="M275" s="79"/>
      <c r="N275" s="74"/>
      <c r="O275" s="82"/>
      <c r="P275" s="82"/>
      <c r="Q275" s="82"/>
      <c r="R275" s="85">
        <v>44463</v>
      </c>
    </row>
    <row r="276" spans="1:18" ht="15">
      <c r="A276" s="66" t="s">
        <v>674</v>
      </c>
      <c r="B276" s="66" t="s">
        <v>1185</v>
      </c>
      <c r="C276" s="67"/>
      <c r="D276" s="68"/>
      <c r="E276" s="69"/>
      <c r="F276" s="70"/>
      <c r="G276" s="67"/>
      <c r="H276" s="71"/>
      <c r="I276" s="72"/>
      <c r="J276" s="72"/>
      <c r="K276" s="36"/>
      <c r="L276" s="79">
        <v>276</v>
      </c>
      <c r="M276" s="79"/>
      <c r="N276" s="74"/>
      <c r="O276" s="82"/>
      <c r="P276" s="82"/>
      <c r="Q276" s="82"/>
      <c r="R276" s="85">
        <v>44462</v>
      </c>
    </row>
    <row r="277" spans="1:18" ht="15">
      <c r="A277" s="66" t="s">
        <v>182</v>
      </c>
      <c r="B277" s="66" t="s">
        <v>1186</v>
      </c>
      <c r="C277" s="67"/>
      <c r="D277" s="68"/>
      <c r="E277" s="69"/>
      <c r="F277" s="70"/>
      <c r="G277" s="67"/>
      <c r="H277" s="71"/>
      <c r="I277" s="72"/>
      <c r="J277" s="72"/>
      <c r="K277" s="36"/>
      <c r="L277" s="79">
        <v>277</v>
      </c>
      <c r="M277" s="79"/>
      <c r="N277" s="74"/>
      <c r="O277" s="82"/>
      <c r="P277" s="82"/>
      <c r="Q277" s="82"/>
      <c r="R277" s="85">
        <v>44462</v>
      </c>
    </row>
    <row r="278" spans="1:18" ht="15">
      <c r="A278" s="66" t="s">
        <v>675</v>
      </c>
      <c r="B278" s="66" t="s">
        <v>1187</v>
      </c>
      <c r="C278" s="67"/>
      <c r="D278" s="68"/>
      <c r="E278" s="69"/>
      <c r="F278" s="70"/>
      <c r="G278" s="67"/>
      <c r="H278" s="71"/>
      <c r="I278" s="72"/>
      <c r="J278" s="72"/>
      <c r="K278" s="36"/>
      <c r="L278" s="79">
        <v>278</v>
      </c>
      <c r="M278" s="79"/>
      <c r="N278" s="74"/>
      <c r="O278" s="82"/>
      <c r="P278" s="82"/>
      <c r="Q278" s="82"/>
      <c r="R278" s="85">
        <v>44461</v>
      </c>
    </row>
    <row r="279" spans="1:18" ht="15">
      <c r="A279" s="66" t="s">
        <v>676</v>
      </c>
      <c r="B279" s="66" t="s">
        <v>1188</v>
      </c>
      <c r="C279" s="67"/>
      <c r="D279" s="68"/>
      <c r="E279" s="69"/>
      <c r="F279" s="70"/>
      <c r="G279" s="67"/>
      <c r="H279" s="71"/>
      <c r="I279" s="72"/>
      <c r="J279" s="72"/>
      <c r="K279" s="36"/>
      <c r="L279" s="79">
        <v>279</v>
      </c>
      <c r="M279" s="79"/>
      <c r="N279" s="74"/>
      <c r="O279" s="82"/>
      <c r="P279" s="82"/>
      <c r="Q279" s="82"/>
      <c r="R279" s="85">
        <v>44461</v>
      </c>
    </row>
    <row r="280" spans="1:18" ht="15">
      <c r="A280" s="66" t="s">
        <v>677</v>
      </c>
      <c r="B280" s="66" t="s">
        <v>835</v>
      </c>
      <c r="C280" s="67"/>
      <c r="D280" s="68"/>
      <c r="E280" s="69"/>
      <c r="F280" s="70"/>
      <c r="G280" s="67"/>
      <c r="H280" s="71"/>
      <c r="I280" s="72"/>
      <c r="J280" s="72"/>
      <c r="K280" s="36"/>
      <c r="L280" s="79">
        <v>280</v>
      </c>
      <c r="M280" s="79"/>
      <c r="N280" s="74"/>
      <c r="O280" s="82"/>
      <c r="P280" s="82"/>
      <c r="Q280" s="82"/>
      <c r="R280" s="85">
        <v>44461</v>
      </c>
    </row>
    <row r="281" spans="1:18" ht="15">
      <c r="A281" s="66" t="s">
        <v>675</v>
      </c>
      <c r="B281" s="66" t="s">
        <v>1189</v>
      </c>
      <c r="C281" s="67"/>
      <c r="D281" s="68"/>
      <c r="E281" s="69"/>
      <c r="F281" s="70"/>
      <c r="G281" s="67"/>
      <c r="H281" s="71"/>
      <c r="I281" s="72"/>
      <c r="J281" s="72"/>
      <c r="K281" s="36"/>
      <c r="L281" s="79">
        <v>281</v>
      </c>
      <c r="M281" s="79"/>
      <c r="N281" s="74"/>
      <c r="O281" s="82"/>
      <c r="P281" s="82"/>
      <c r="Q281" s="82"/>
      <c r="R281" s="85">
        <v>44461</v>
      </c>
    </row>
    <row r="282" spans="1:18" ht="15">
      <c r="A282" s="66" t="s">
        <v>678</v>
      </c>
      <c r="B282" s="66" t="s">
        <v>1190</v>
      </c>
      <c r="C282" s="67"/>
      <c r="D282" s="68"/>
      <c r="E282" s="69"/>
      <c r="F282" s="70"/>
      <c r="G282" s="67"/>
      <c r="H282" s="71"/>
      <c r="I282" s="72"/>
      <c r="J282" s="72"/>
      <c r="K282" s="36"/>
      <c r="L282" s="79">
        <v>282</v>
      </c>
      <c r="M282" s="79"/>
      <c r="N282" s="74"/>
      <c r="O282" s="82"/>
      <c r="P282" s="82"/>
      <c r="Q282" s="82"/>
      <c r="R282" s="85">
        <v>44461</v>
      </c>
    </row>
    <row r="283" spans="1:18" ht="15">
      <c r="A283" s="66" t="s">
        <v>679</v>
      </c>
      <c r="B283" s="66" t="s">
        <v>1191</v>
      </c>
      <c r="C283" s="67"/>
      <c r="D283" s="68"/>
      <c r="E283" s="69"/>
      <c r="F283" s="70"/>
      <c r="G283" s="67"/>
      <c r="H283" s="71"/>
      <c r="I283" s="72"/>
      <c r="J283" s="72"/>
      <c r="K283" s="36"/>
      <c r="L283" s="79">
        <v>283</v>
      </c>
      <c r="M283" s="79"/>
      <c r="N283" s="74"/>
      <c r="O283" s="82"/>
      <c r="P283" s="82"/>
      <c r="Q283" s="82"/>
      <c r="R283" s="85">
        <v>44461</v>
      </c>
    </row>
    <row r="284" spans="1:18" ht="15">
      <c r="A284" s="66" t="s">
        <v>209</v>
      </c>
      <c r="B284" s="66" t="s">
        <v>406</v>
      </c>
      <c r="C284" s="67"/>
      <c r="D284" s="68"/>
      <c r="E284" s="69"/>
      <c r="F284" s="70"/>
      <c r="G284" s="67"/>
      <c r="H284" s="71"/>
      <c r="I284" s="72"/>
      <c r="J284" s="72"/>
      <c r="K284" s="36"/>
      <c r="L284" s="79">
        <v>284</v>
      </c>
      <c r="M284" s="79"/>
      <c r="N284" s="74"/>
      <c r="O284" s="82"/>
      <c r="P284" s="82"/>
      <c r="Q284" s="82"/>
      <c r="R284" s="85">
        <v>44461</v>
      </c>
    </row>
    <row r="285" spans="1:18" ht="15">
      <c r="A285" s="66" t="s">
        <v>245</v>
      </c>
      <c r="B285" s="66" t="s">
        <v>1192</v>
      </c>
      <c r="C285" s="67"/>
      <c r="D285" s="68"/>
      <c r="E285" s="69"/>
      <c r="F285" s="70"/>
      <c r="G285" s="67"/>
      <c r="H285" s="71"/>
      <c r="I285" s="72"/>
      <c r="J285" s="72"/>
      <c r="K285" s="36"/>
      <c r="L285" s="79">
        <v>285</v>
      </c>
      <c r="M285" s="79"/>
      <c r="N285" s="74"/>
      <c r="O285" s="82"/>
      <c r="P285" s="82"/>
      <c r="Q285" s="82"/>
      <c r="R285" s="85">
        <v>44461</v>
      </c>
    </row>
    <row r="286" spans="1:18" ht="15">
      <c r="A286" s="66" t="s">
        <v>245</v>
      </c>
      <c r="B286" s="66" t="s">
        <v>1193</v>
      </c>
      <c r="C286" s="67"/>
      <c r="D286" s="68"/>
      <c r="E286" s="69"/>
      <c r="F286" s="70"/>
      <c r="G286" s="67"/>
      <c r="H286" s="71"/>
      <c r="I286" s="72"/>
      <c r="J286" s="72"/>
      <c r="K286" s="36"/>
      <c r="L286" s="79">
        <v>286</v>
      </c>
      <c r="M286" s="79"/>
      <c r="N286" s="74"/>
      <c r="O286" s="82"/>
      <c r="P286" s="82"/>
      <c r="Q286" s="82"/>
      <c r="R286" s="85">
        <v>44461</v>
      </c>
    </row>
    <row r="287" spans="1:18" ht="15">
      <c r="A287" s="66" t="s">
        <v>245</v>
      </c>
      <c r="B287" s="66" t="s">
        <v>1194</v>
      </c>
      <c r="C287" s="67"/>
      <c r="D287" s="68"/>
      <c r="E287" s="69"/>
      <c r="F287" s="70"/>
      <c r="G287" s="67"/>
      <c r="H287" s="71"/>
      <c r="I287" s="72"/>
      <c r="J287" s="72"/>
      <c r="K287" s="36"/>
      <c r="L287" s="79">
        <v>287</v>
      </c>
      <c r="M287" s="79"/>
      <c r="N287" s="74"/>
      <c r="O287" s="82"/>
      <c r="P287" s="82"/>
      <c r="Q287" s="82"/>
      <c r="R287" s="85">
        <v>44461</v>
      </c>
    </row>
    <row r="288" spans="1:18" ht="15">
      <c r="A288" s="66" t="s">
        <v>245</v>
      </c>
      <c r="B288" s="66" t="s">
        <v>1195</v>
      </c>
      <c r="C288" s="67"/>
      <c r="D288" s="68"/>
      <c r="E288" s="69"/>
      <c r="F288" s="70"/>
      <c r="G288" s="67"/>
      <c r="H288" s="71"/>
      <c r="I288" s="72"/>
      <c r="J288" s="72"/>
      <c r="K288" s="36"/>
      <c r="L288" s="79">
        <v>288</v>
      </c>
      <c r="M288" s="79"/>
      <c r="N288" s="74"/>
      <c r="O288" s="82"/>
      <c r="P288" s="82"/>
      <c r="Q288" s="82"/>
      <c r="R288" s="85">
        <v>44461</v>
      </c>
    </row>
    <row r="289" spans="1:18" ht="15">
      <c r="A289" s="66" t="s">
        <v>246</v>
      </c>
      <c r="B289" s="66" t="s">
        <v>407</v>
      </c>
      <c r="C289" s="67"/>
      <c r="D289" s="68"/>
      <c r="E289" s="69"/>
      <c r="F289" s="70"/>
      <c r="G289" s="67"/>
      <c r="H289" s="71"/>
      <c r="I289" s="72"/>
      <c r="J289" s="72"/>
      <c r="K289" s="36"/>
      <c r="L289" s="79">
        <v>289</v>
      </c>
      <c r="M289" s="79"/>
      <c r="N289" s="74"/>
      <c r="O289" s="82"/>
      <c r="P289" s="82"/>
      <c r="Q289" s="82"/>
      <c r="R289" s="85">
        <v>44460</v>
      </c>
    </row>
    <row r="290" spans="1:18" ht="15">
      <c r="A290" s="66" t="s">
        <v>207</v>
      </c>
      <c r="B290" s="66" t="s">
        <v>1196</v>
      </c>
      <c r="C290" s="67"/>
      <c r="D290" s="68"/>
      <c r="E290" s="69"/>
      <c r="F290" s="70"/>
      <c r="G290" s="67"/>
      <c r="H290" s="71"/>
      <c r="I290" s="72"/>
      <c r="J290" s="72"/>
      <c r="K290" s="36"/>
      <c r="L290" s="79">
        <v>290</v>
      </c>
      <c r="M290" s="79"/>
      <c r="N290" s="74"/>
      <c r="O290" s="82"/>
      <c r="P290" s="82"/>
      <c r="Q290" s="82"/>
      <c r="R290" s="85">
        <v>44459</v>
      </c>
    </row>
    <row r="291" spans="1:18" ht="15">
      <c r="A291" s="66" t="s">
        <v>196</v>
      </c>
      <c r="B291" s="66" t="s">
        <v>1197</v>
      </c>
      <c r="C291" s="67"/>
      <c r="D291" s="68"/>
      <c r="E291" s="69"/>
      <c r="F291" s="70"/>
      <c r="G291" s="67"/>
      <c r="H291" s="71"/>
      <c r="I291" s="72"/>
      <c r="J291" s="72"/>
      <c r="K291" s="36"/>
      <c r="L291" s="79">
        <v>291</v>
      </c>
      <c r="M291" s="79"/>
      <c r="N291" s="74"/>
      <c r="O291" s="82"/>
      <c r="P291" s="82"/>
      <c r="Q291" s="82"/>
      <c r="R291" s="85">
        <v>44460</v>
      </c>
    </row>
    <row r="292" spans="1:18" ht="15">
      <c r="A292" s="66" t="s">
        <v>196</v>
      </c>
      <c r="B292" s="66" t="s">
        <v>1197</v>
      </c>
      <c r="C292" s="67"/>
      <c r="D292" s="68"/>
      <c r="E292" s="69"/>
      <c r="F292" s="70"/>
      <c r="G292" s="67"/>
      <c r="H292" s="71"/>
      <c r="I292" s="72"/>
      <c r="J292" s="72"/>
      <c r="K292" s="36"/>
      <c r="L292" s="79">
        <v>292</v>
      </c>
      <c r="M292" s="79"/>
      <c r="N292" s="74"/>
      <c r="O292" s="82"/>
      <c r="P292" s="82"/>
      <c r="Q292" s="82"/>
      <c r="R292" s="85">
        <v>44456</v>
      </c>
    </row>
    <row r="293" spans="1:18" ht="15">
      <c r="A293" s="66" t="s">
        <v>680</v>
      </c>
      <c r="B293" s="66" t="s">
        <v>407</v>
      </c>
      <c r="C293" s="67"/>
      <c r="D293" s="68"/>
      <c r="E293" s="69"/>
      <c r="F293" s="70"/>
      <c r="G293" s="67"/>
      <c r="H293" s="71"/>
      <c r="I293" s="72"/>
      <c r="J293" s="72"/>
      <c r="K293" s="36"/>
      <c r="L293" s="79">
        <v>293</v>
      </c>
      <c r="M293" s="79"/>
      <c r="N293" s="74"/>
      <c r="O293" s="82"/>
      <c r="P293" s="82"/>
      <c r="Q293" s="82"/>
      <c r="R293" s="85">
        <v>44455</v>
      </c>
    </row>
    <row r="294" spans="1:18" ht="15">
      <c r="A294" s="66" t="s">
        <v>254</v>
      </c>
      <c r="B294" s="66" t="s">
        <v>1198</v>
      </c>
      <c r="C294" s="67"/>
      <c r="D294" s="68"/>
      <c r="E294" s="69"/>
      <c r="F294" s="70"/>
      <c r="G294" s="67"/>
      <c r="H294" s="71"/>
      <c r="I294" s="72"/>
      <c r="J294" s="72"/>
      <c r="K294" s="36"/>
      <c r="L294" s="79">
        <v>294</v>
      </c>
      <c r="M294" s="79"/>
      <c r="N294" s="74"/>
      <c r="O294" s="82"/>
      <c r="P294" s="82"/>
      <c r="Q294" s="82"/>
      <c r="R294" s="85">
        <v>44455</v>
      </c>
    </row>
    <row r="295" spans="1:18" ht="15">
      <c r="A295" s="66" t="s">
        <v>681</v>
      </c>
      <c r="B295" s="66" t="s">
        <v>1190</v>
      </c>
      <c r="C295" s="67"/>
      <c r="D295" s="68"/>
      <c r="E295" s="69"/>
      <c r="F295" s="70"/>
      <c r="G295" s="67"/>
      <c r="H295" s="71"/>
      <c r="I295" s="72"/>
      <c r="J295" s="72"/>
      <c r="K295" s="36"/>
      <c r="L295" s="79">
        <v>295</v>
      </c>
      <c r="M295" s="79"/>
      <c r="N295" s="74"/>
      <c r="O295" s="82"/>
      <c r="P295" s="82"/>
      <c r="Q295" s="82"/>
      <c r="R295" s="85">
        <v>44454</v>
      </c>
    </row>
    <row r="296" spans="1:18" ht="15">
      <c r="A296" s="66" t="s">
        <v>682</v>
      </c>
      <c r="B296" s="66" t="s">
        <v>1199</v>
      </c>
      <c r="C296" s="67"/>
      <c r="D296" s="68"/>
      <c r="E296" s="69"/>
      <c r="F296" s="70"/>
      <c r="G296" s="67"/>
      <c r="H296" s="71"/>
      <c r="I296" s="72"/>
      <c r="J296" s="72"/>
      <c r="K296" s="36"/>
      <c r="L296" s="79">
        <v>296</v>
      </c>
      <c r="M296" s="79"/>
      <c r="N296" s="74"/>
      <c r="O296" s="82"/>
      <c r="P296" s="82"/>
      <c r="Q296" s="82"/>
      <c r="R296" s="85">
        <v>44454</v>
      </c>
    </row>
    <row r="297" spans="1:18" ht="15">
      <c r="A297" s="66" t="s">
        <v>683</v>
      </c>
      <c r="B297" s="66" t="s">
        <v>1188</v>
      </c>
      <c r="C297" s="67"/>
      <c r="D297" s="68"/>
      <c r="E297" s="69"/>
      <c r="F297" s="70"/>
      <c r="G297" s="67"/>
      <c r="H297" s="71"/>
      <c r="I297" s="72"/>
      <c r="J297" s="72"/>
      <c r="K297" s="36"/>
      <c r="L297" s="79">
        <v>297</v>
      </c>
      <c r="M297" s="79"/>
      <c r="N297" s="74"/>
      <c r="O297" s="82"/>
      <c r="P297" s="82"/>
      <c r="Q297" s="82"/>
      <c r="R297" s="85">
        <v>44454</v>
      </c>
    </row>
    <row r="298" spans="1:18" ht="15">
      <c r="A298" s="66" t="s">
        <v>538</v>
      </c>
      <c r="B298" s="66" t="s">
        <v>1200</v>
      </c>
      <c r="C298" s="67"/>
      <c r="D298" s="68"/>
      <c r="E298" s="69"/>
      <c r="F298" s="70"/>
      <c r="G298" s="67"/>
      <c r="H298" s="71"/>
      <c r="I298" s="72"/>
      <c r="J298" s="72"/>
      <c r="K298" s="36"/>
      <c r="L298" s="79">
        <v>298</v>
      </c>
      <c r="M298" s="79"/>
      <c r="N298" s="74"/>
      <c r="O298" s="82"/>
      <c r="P298" s="82"/>
      <c r="Q298" s="82"/>
      <c r="R298" s="85">
        <v>44488</v>
      </c>
    </row>
    <row r="299" spans="1:18" ht="15">
      <c r="A299" s="66" t="s">
        <v>538</v>
      </c>
      <c r="B299" s="66" t="s">
        <v>1200</v>
      </c>
      <c r="C299" s="67"/>
      <c r="D299" s="68"/>
      <c r="E299" s="69"/>
      <c r="F299" s="70"/>
      <c r="G299" s="67"/>
      <c r="H299" s="71"/>
      <c r="I299" s="72"/>
      <c r="J299" s="72"/>
      <c r="K299" s="36"/>
      <c r="L299" s="79">
        <v>299</v>
      </c>
      <c r="M299" s="79"/>
      <c r="N299" s="74"/>
      <c r="O299" s="82"/>
      <c r="P299" s="82"/>
      <c r="Q299" s="82"/>
      <c r="R299" s="85">
        <v>44453</v>
      </c>
    </row>
    <row r="300" spans="1:18" ht="15">
      <c r="A300" s="66" t="s">
        <v>684</v>
      </c>
      <c r="B300" s="66" t="s">
        <v>1201</v>
      </c>
      <c r="C300" s="67"/>
      <c r="D300" s="68"/>
      <c r="E300" s="69"/>
      <c r="F300" s="70"/>
      <c r="G300" s="67"/>
      <c r="H300" s="71"/>
      <c r="I300" s="72"/>
      <c r="J300" s="72"/>
      <c r="K300" s="36"/>
      <c r="L300" s="79">
        <v>300</v>
      </c>
      <c r="M300" s="79"/>
      <c r="N300" s="74"/>
      <c r="O300" s="82"/>
      <c r="P300" s="82"/>
      <c r="Q300" s="82"/>
      <c r="R300" s="85">
        <v>44453</v>
      </c>
    </row>
    <row r="301" spans="1:18" ht="15">
      <c r="A301" s="66" t="s">
        <v>247</v>
      </c>
      <c r="B301" s="66" t="s">
        <v>1202</v>
      </c>
      <c r="C301" s="67"/>
      <c r="D301" s="68"/>
      <c r="E301" s="69"/>
      <c r="F301" s="70"/>
      <c r="G301" s="67"/>
      <c r="H301" s="71"/>
      <c r="I301" s="72"/>
      <c r="J301" s="72"/>
      <c r="K301" s="36"/>
      <c r="L301" s="79">
        <v>301</v>
      </c>
      <c r="M301" s="79"/>
      <c r="N301" s="74"/>
      <c r="O301" s="82"/>
      <c r="P301" s="82"/>
      <c r="Q301" s="82"/>
      <c r="R301" s="85">
        <v>44453</v>
      </c>
    </row>
    <row r="302" spans="1:18" ht="15">
      <c r="A302" s="66" t="s">
        <v>685</v>
      </c>
      <c r="B302" s="66" t="s">
        <v>630</v>
      </c>
      <c r="C302" s="67"/>
      <c r="D302" s="68"/>
      <c r="E302" s="69"/>
      <c r="F302" s="70"/>
      <c r="G302" s="67"/>
      <c r="H302" s="71"/>
      <c r="I302" s="72"/>
      <c r="J302" s="72"/>
      <c r="K302" s="36"/>
      <c r="L302" s="79">
        <v>302</v>
      </c>
      <c r="M302" s="79"/>
      <c r="N302" s="74"/>
      <c r="O302" s="82"/>
      <c r="P302" s="82"/>
      <c r="Q302" s="82"/>
      <c r="R302" s="85">
        <v>44453</v>
      </c>
    </row>
    <row r="303" spans="1:18" ht="15">
      <c r="A303" s="66" t="s">
        <v>247</v>
      </c>
      <c r="B303" s="66" t="s">
        <v>1203</v>
      </c>
      <c r="C303" s="67"/>
      <c r="D303" s="68"/>
      <c r="E303" s="69"/>
      <c r="F303" s="70"/>
      <c r="G303" s="67"/>
      <c r="H303" s="71"/>
      <c r="I303" s="72"/>
      <c r="J303" s="72"/>
      <c r="K303" s="36"/>
      <c r="L303" s="79">
        <v>303</v>
      </c>
      <c r="M303" s="79"/>
      <c r="N303" s="74"/>
      <c r="O303" s="82"/>
      <c r="P303" s="82"/>
      <c r="Q303" s="82"/>
      <c r="R303" s="85">
        <v>44453</v>
      </c>
    </row>
    <row r="304" spans="1:18" ht="15">
      <c r="A304" s="66" t="s">
        <v>686</v>
      </c>
      <c r="B304" s="66" t="s">
        <v>1204</v>
      </c>
      <c r="C304" s="67"/>
      <c r="D304" s="68"/>
      <c r="E304" s="69"/>
      <c r="F304" s="70"/>
      <c r="G304" s="67"/>
      <c r="H304" s="71"/>
      <c r="I304" s="72"/>
      <c r="J304" s="72"/>
      <c r="K304" s="36"/>
      <c r="L304" s="79">
        <v>304</v>
      </c>
      <c r="M304" s="79"/>
      <c r="N304" s="74"/>
      <c r="O304" s="82"/>
      <c r="P304" s="82"/>
      <c r="Q304" s="82"/>
      <c r="R304" s="85">
        <v>44453</v>
      </c>
    </row>
    <row r="305" spans="1:18" ht="15">
      <c r="A305" s="66" t="s">
        <v>206</v>
      </c>
      <c r="B305" s="66" t="s">
        <v>1205</v>
      </c>
      <c r="C305" s="67"/>
      <c r="D305" s="68"/>
      <c r="E305" s="69"/>
      <c r="F305" s="70"/>
      <c r="G305" s="67"/>
      <c r="H305" s="71"/>
      <c r="I305" s="72"/>
      <c r="J305" s="72"/>
      <c r="K305" s="36"/>
      <c r="L305" s="79">
        <v>305</v>
      </c>
      <c r="M305" s="79"/>
      <c r="N305" s="74"/>
      <c r="O305" s="82"/>
      <c r="P305" s="82"/>
      <c r="Q305" s="82"/>
      <c r="R305" s="85">
        <v>44452</v>
      </c>
    </row>
    <row r="306" spans="1:18" ht="15">
      <c r="A306" s="66" t="s">
        <v>687</v>
      </c>
      <c r="B306" s="66" t="s">
        <v>1206</v>
      </c>
      <c r="C306" s="67"/>
      <c r="D306" s="68"/>
      <c r="E306" s="69"/>
      <c r="F306" s="70"/>
      <c r="G306" s="67"/>
      <c r="H306" s="71"/>
      <c r="I306" s="72"/>
      <c r="J306" s="72"/>
      <c r="K306" s="36"/>
      <c r="L306" s="79">
        <v>306</v>
      </c>
      <c r="M306" s="79"/>
      <c r="N306" s="74"/>
      <c r="O306" s="82"/>
      <c r="P306" s="82"/>
      <c r="Q306" s="82"/>
      <c r="R306" s="85">
        <v>44450</v>
      </c>
    </row>
    <row r="307" spans="1:18" ht="15">
      <c r="A307" s="66" t="s">
        <v>206</v>
      </c>
      <c r="B307" s="66" t="s">
        <v>1207</v>
      </c>
      <c r="C307" s="67"/>
      <c r="D307" s="68"/>
      <c r="E307" s="69"/>
      <c r="F307" s="70"/>
      <c r="G307" s="67"/>
      <c r="H307" s="71"/>
      <c r="I307" s="72"/>
      <c r="J307" s="72"/>
      <c r="K307" s="36"/>
      <c r="L307" s="79">
        <v>307</v>
      </c>
      <c r="M307" s="79"/>
      <c r="N307" s="74"/>
      <c r="O307" s="82"/>
      <c r="P307" s="82"/>
      <c r="Q307" s="82"/>
      <c r="R307" s="85">
        <v>44450</v>
      </c>
    </row>
    <row r="308" spans="1:18" ht="15">
      <c r="A308" s="66" t="s">
        <v>688</v>
      </c>
      <c r="B308" s="66" t="s">
        <v>1208</v>
      </c>
      <c r="C308" s="67"/>
      <c r="D308" s="68"/>
      <c r="E308" s="69"/>
      <c r="F308" s="70"/>
      <c r="G308" s="67"/>
      <c r="H308" s="71"/>
      <c r="I308" s="72"/>
      <c r="J308" s="72"/>
      <c r="K308" s="36"/>
      <c r="L308" s="79">
        <v>308</v>
      </c>
      <c r="M308" s="79"/>
      <c r="N308" s="74"/>
      <c r="O308" s="82"/>
      <c r="P308" s="82"/>
      <c r="Q308" s="82"/>
      <c r="R308" s="85">
        <v>44449</v>
      </c>
    </row>
    <row r="309" spans="1:18" ht="15">
      <c r="A309" s="66" t="s">
        <v>689</v>
      </c>
      <c r="B309" s="66" t="s">
        <v>1209</v>
      </c>
      <c r="C309" s="67"/>
      <c r="D309" s="68"/>
      <c r="E309" s="69"/>
      <c r="F309" s="70"/>
      <c r="G309" s="67"/>
      <c r="H309" s="71"/>
      <c r="I309" s="72"/>
      <c r="J309" s="72"/>
      <c r="K309" s="36"/>
      <c r="L309" s="79">
        <v>309</v>
      </c>
      <c r="M309" s="79"/>
      <c r="N309" s="74"/>
      <c r="O309" s="82"/>
      <c r="P309" s="82"/>
      <c r="Q309" s="82"/>
      <c r="R309" s="85">
        <v>44447</v>
      </c>
    </row>
    <row r="310" spans="1:18" ht="15">
      <c r="A310" s="66" t="s">
        <v>690</v>
      </c>
      <c r="B310" s="66" t="s">
        <v>196</v>
      </c>
      <c r="C310" s="67"/>
      <c r="D310" s="68"/>
      <c r="E310" s="69"/>
      <c r="F310" s="70"/>
      <c r="G310" s="67"/>
      <c r="H310" s="71"/>
      <c r="I310" s="72"/>
      <c r="J310" s="72"/>
      <c r="K310" s="36"/>
      <c r="L310" s="79">
        <v>310</v>
      </c>
      <c r="M310" s="79"/>
      <c r="N310" s="74"/>
      <c r="O310" s="82"/>
      <c r="P310" s="82"/>
      <c r="Q310" s="82"/>
      <c r="R310" s="85">
        <v>44447</v>
      </c>
    </row>
    <row r="311" spans="1:18" ht="15">
      <c r="A311" s="66" t="s">
        <v>196</v>
      </c>
      <c r="B311" s="66" t="s">
        <v>690</v>
      </c>
      <c r="C311" s="67"/>
      <c r="D311" s="68"/>
      <c r="E311" s="69"/>
      <c r="F311" s="70"/>
      <c r="G311" s="67"/>
      <c r="H311" s="71"/>
      <c r="I311" s="72"/>
      <c r="J311" s="72"/>
      <c r="K311" s="36"/>
      <c r="L311" s="79">
        <v>311</v>
      </c>
      <c r="M311" s="79"/>
      <c r="N311" s="74"/>
      <c r="O311" s="82"/>
      <c r="P311" s="82"/>
      <c r="Q311" s="82"/>
      <c r="R311" s="85">
        <v>44446</v>
      </c>
    </row>
    <row r="312" spans="1:18" ht="15">
      <c r="A312" s="66" t="s">
        <v>196</v>
      </c>
      <c r="B312" s="66" t="s">
        <v>690</v>
      </c>
      <c r="C312" s="67"/>
      <c r="D312" s="68"/>
      <c r="E312" s="69"/>
      <c r="F312" s="70"/>
      <c r="G312" s="67"/>
      <c r="H312" s="71"/>
      <c r="I312" s="72"/>
      <c r="J312" s="72"/>
      <c r="K312" s="36"/>
      <c r="L312" s="79">
        <v>312</v>
      </c>
      <c r="M312" s="79"/>
      <c r="N312" s="74"/>
      <c r="O312" s="82"/>
      <c r="P312" s="82"/>
      <c r="Q312" s="82"/>
      <c r="R312" s="85">
        <v>44446</v>
      </c>
    </row>
    <row r="313" spans="1:18" ht="15">
      <c r="A313" s="66" t="s">
        <v>196</v>
      </c>
      <c r="B313" s="66" t="s">
        <v>690</v>
      </c>
      <c r="C313" s="67"/>
      <c r="D313" s="68"/>
      <c r="E313" s="69"/>
      <c r="F313" s="70"/>
      <c r="G313" s="67"/>
      <c r="H313" s="71"/>
      <c r="I313" s="72"/>
      <c r="J313" s="72"/>
      <c r="K313" s="36"/>
      <c r="L313" s="79">
        <v>313</v>
      </c>
      <c r="M313" s="79"/>
      <c r="N313" s="74"/>
      <c r="O313" s="82"/>
      <c r="P313" s="82"/>
      <c r="Q313" s="82"/>
      <c r="R313" s="85">
        <v>44446</v>
      </c>
    </row>
    <row r="314" spans="1:18" ht="15">
      <c r="A314" s="66" t="s">
        <v>182</v>
      </c>
      <c r="B314" s="66" t="s">
        <v>392</v>
      </c>
      <c r="C314" s="67"/>
      <c r="D314" s="68"/>
      <c r="E314" s="69"/>
      <c r="F314" s="70"/>
      <c r="G314" s="67"/>
      <c r="H314" s="71"/>
      <c r="I314" s="72"/>
      <c r="J314" s="72"/>
      <c r="K314" s="36"/>
      <c r="L314" s="79">
        <v>314</v>
      </c>
      <c r="M314" s="79"/>
      <c r="N314" s="74"/>
      <c r="O314" s="82"/>
      <c r="P314" s="82"/>
      <c r="Q314" s="82"/>
      <c r="R314" s="85">
        <v>44445</v>
      </c>
    </row>
    <row r="315" spans="1:18" ht="15">
      <c r="A315" s="66" t="s">
        <v>691</v>
      </c>
      <c r="B315" s="66" t="s">
        <v>1210</v>
      </c>
      <c r="C315" s="67"/>
      <c r="D315" s="68"/>
      <c r="E315" s="69"/>
      <c r="F315" s="70"/>
      <c r="G315" s="67"/>
      <c r="H315" s="71"/>
      <c r="I315" s="72"/>
      <c r="J315" s="72"/>
      <c r="K315" s="36"/>
      <c r="L315" s="79">
        <v>315</v>
      </c>
      <c r="M315" s="79"/>
      <c r="N315" s="74"/>
      <c r="O315" s="82"/>
      <c r="P315" s="82"/>
      <c r="Q315" s="82"/>
      <c r="R315" s="85">
        <v>44444</v>
      </c>
    </row>
    <row r="316" spans="1:18" ht="15">
      <c r="A316" s="66" t="s">
        <v>250</v>
      </c>
      <c r="B316" s="66" t="s">
        <v>1211</v>
      </c>
      <c r="C316" s="67"/>
      <c r="D316" s="68"/>
      <c r="E316" s="69"/>
      <c r="F316" s="70"/>
      <c r="G316" s="67"/>
      <c r="H316" s="71"/>
      <c r="I316" s="72"/>
      <c r="J316" s="72"/>
      <c r="K316" s="36"/>
      <c r="L316" s="79">
        <v>316</v>
      </c>
      <c r="M316" s="79"/>
      <c r="N316" s="74"/>
      <c r="O316" s="82"/>
      <c r="P316" s="82"/>
      <c r="Q316" s="82"/>
      <c r="R316" s="85">
        <v>44443</v>
      </c>
    </row>
    <row r="317" spans="1:18" ht="15">
      <c r="A317" s="66" t="s">
        <v>554</v>
      </c>
      <c r="B317" s="66" t="s">
        <v>1212</v>
      </c>
      <c r="C317" s="67"/>
      <c r="D317" s="68"/>
      <c r="E317" s="69"/>
      <c r="F317" s="70"/>
      <c r="G317" s="67"/>
      <c r="H317" s="71"/>
      <c r="I317" s="72"/>
      <c r="J317" s="72"/>
      <c r="K317" s="36"/>
      <c r="L317" s="79">
        <v>317</v>
      </c>
      <c r="M317" s="79"/>
      <c r="N317" s="74"/>
      <c r="O317" s="82"/>
      <c r="P317" s="82"/>
      <c r="Q317" s="82"/>
      <c r="R317" s="85">
        <v>44441</v>
      </c>
    </row>
    <row r="318" spans="1:18" ht="15">
      <c r="A318" s="66" t="s">
        <v>251</v>
      </c>
      <c r="B318" s="66" t="s">
        <v>1213</v>
      </c>
      <c r="C318" s="67"/>
      <c r="D318" s="68"/>
      <c r="E318" s="69"/>
      <c r="F318" s="70"/>
      <c r="G318" s="67"/>
      <c r="H318" s="71"/>
      <c r="I318" s="72"/>
      <c r="J318" s="72"/>
      <c r="K318" s="36"/>
      <c r="L318" s="79">
        <v>318</v>
      </c>
      <c r="M318" s="79"/>
      <c r="N318" s="74"/>
      <c r="O318" s="82"/>
      <c r="P318" s="82"/>
      <c r="Q318" s="82"/>
      <c r="R318" s="85">
        <v>44440</v>
      </c>
    </row>
    <row r="319" spans="1:18" ht="15">
      <c r="A319" s="66" t="s">
        <v>692</v>
      </c>
      <c r="B319" s="66" t="s">
        <v>1214</v>
      </c>
      <c r="C319" s="67"/>
      <c r="D319" s="68"/>
      <c r="E319" s="69"/>
      <c r="F319" s="70"/>
      <c r="G319" s="67"/>
      <c r="H319" s="71"/>
      <c r="I319" s="72"/>
      <c r="J319" s="72"/>
      <c r="K319" s="36"/>
      <c r="L319" s="79">
        <v>319</v>
      </c>
      <c r="M319" s="79"/>
      <c r="N319" s="74"/>
      <c r="O319" s="82"/>
      <c r="P319" s="82"/>
      <c r="Q319" s="82"/>
      <c r="R319" s="85">
        <v>44436</v>
      </c>
    </row>
    <row r="320" spans="1:18" ht="15">
      <c r="A320" s="66" t="s">
        <v>693</v>
      </c>
      <c r="B320" s="66" t="s">
        <v>1033</v>
      </c>
      <c r="C320" s="67"/>
      <c r="D320" s="68"/>
      <c r="E320" s="69"/>
      <c r="F320" s="70"/>
      <c r="G320" s="67"/>
      <c r="H320" s="71"/>
      <c r="I320" s="72"/>
      <c r="J320" s="72"/>
      <c r="K320" s="36"/>
      <c r="L320" s="79">
        <v>320</v>
      </c>
      <c r="M320" s="79"/>
      <c r="N320" s="74"/>
      <c r="O320" s="82"/>
      <c r="P320" s="82"/>
      <c r="Q320" s="82"/>
      <c r="R320" s="85">
        <v>44435</v>
      </c>
    </row>
    <row r="321" spans="1:18" ht="15">
      <c r="A321" s="66" t="s">
        <v>254</v>
      </c>
      <c r="B321" s="66" t="s">
        <v>409</v>
      </c>
      <c r="C321" s="67"/>
      <c r="D321" s="68"/>
      <c r="E321" s="69"/>
      <c r="F321" s="70"/>
      <c r="G321" s="67"/>
      <c r="H321" s="71"/>
      <c r="I321" s="72"/>
      <c r="J321" s="72"/>
      <c r="K321" s="36"/>
      <c r="L321" s="79">
        <v>321</v>
      </c>
      <c r="M321" s="79"/>
      <c r="N321" s="74"/>
      <c r="O321" s="82"/>
      <c r="P321" s="82"/>
      <c r="Q321" s="82"/>
      <c r="R321" s="85">
        <v>44435</v>
      </c>
    </row>
    <row r="322" spans="1:18" ht="15">
      <c r="A322" s="66" t="s">
        <v>254</v>
      </c>
      <c r="B322" s="66" t="s">
        <v>1215</v>
      </c>
      <c r="C322" s="67"/>
      <c r="D322" s="68"/>
      <c r="E322" s="69"/>
      <c r="F322" s="70"/>
      <c r="G322" s="67"/>
      <c r="H322" s="71"/>
      <c r="I322" s="72"/>
      <c r="J322" s="72"/>
      <c r="K322" s="36"/>
      <c r="L322" s="79">
        <v>322</v>
      </c>
      <c r="M322" s="79"/>
      <c r="N322" s="74"/>
      <c r="O322" s="82"/>
      <c r="P322" s="82"/>
      <c r="Q322" s="82"/>
      <c r="R322" s="85">
        <v>44537</v>
      </c>
    </row>
    <row r="323" spans="1:18" ht="15">
      <c r="A323" s="66" t="s">
        <v>255</v>
      </c>
      <c r="B323" s="66" t="s">
        <v>255</v>
      </c>
      <c r="C323" s="67"/>
      <c r="D323" s="68"/>
      <c r="E323" s="69"/>
      <c r="F323" s="70"/>
      <c r="G323" s="67"/>
      <c r="H323" s="71"/>
      <c r="I323" s="72"/>
      <c r="J323" s="72"/>
      <c r="K323" s="36"/>
      <c r="L323" s="79">
        <v>323</v>
      </c>
      <c r="M323" s="79"/>
      <c r="N323" s="74"/>
      <c r="O323" s="82"/>
      <c r="P323" s="82"/>
      <c r="Q323" s="82"/>
      <c r="R323" s="85">
        <v>44434</v>
      </c>
    </row>
    <row r="324" spans="1:18" ht="15">
      <c r="A324" s="66" t="s">
        <v>694</v>
      </c>
      <c r="B324" s="66" t="s">
        <v>1216</v>
      </c>
      <c r="C324" s="67"/>
      <c r="D324" s="68"/>
      <c r="E324" s="69"/>
      <c r="F324" s="70"/>
      <c r="G324" s="67"/>
      <c r="H324" s="71"/>
      <c r="I324" s="72"/>
      <c r="J324" s="72"/>
      <c r="K324" s="36"/>
      <c r="L324" s="79">
        <v>324</v>
      </c>
      <c r="M324" s="79"/>
      <c r="N324" s="74"/>
      <c r="O324" s="82"/>
      <c r="P324" s="82"/>
      <c r="Q324" s="82"/>
      <c r="R324" s="85">
        <v>44434</v>
      </c>
    </row>
    <row r="325" spans="1:18" ht="15">
      <c r="A325" s="66" t="s">
        <v>554</v>
      </c>
      <c r="B325" s="66" t="s">
        <v>1217</v>
      </c>
      <c r="C325" s="67"/>
      <c r="D325" s="68"/>
      <c r="E325" s="69"/>
      <c r="F325" s="70"/>
      <c r="G325" s="67"/>
      <c r="H325" s="71"/>
      <c r="I325" s="72"/>
      <c r="J325" s="72"/>
      <c r="K325" s="36"/>
      <c r="L325" s="79">
        <v>325</v>
      </c>
      <c r="M325" s="79"/>
      <c r="N325" s="74"/>
      <c r="O325" s="82"/>
      <c r="P325" s="82"/>
      <c r="Q325" s="82"/>
      <c r="R325" s="85">
        <v>44434</v>
      </c>
    </row>
    <row r="326" spans="1:18" ht="15">
      <c r="A326" s="66" t="s">
        <v>695</v>
      </c>
      <c r="B326" s="66" t="s">
        <v>1218</v>
      </c>
      <c r="C326" s="67"/>
      <c r="D326" s="68"/>
      <c r="E326" s="69"/>
      <c r="F326" s="70"/>
      <c r="G326" s="67"/>
      <c r="H326" s="71"/>
      <c r="I326" s="72"/>
      <c r="J326" s="72"/>
      <c r="K326" s="36"/>
      <c r="L326" s="79">
        <v>326</v>
      </c>
      <c r="M326" s="79"/>
      <c r="N326" s="74"/>
      <c r="O326" s="82"/>
      <c r="P326" s="82"/>
      <c r="Q326" s="82"/>
      <c r="R326" s="85">
        <v>44434</v>
      </c>
    </row>
    <row r="327" spans="1:18" ht="15">
      <c r="A327" s="66" t="s">
        <v>696</v>
      </c>
      <c r="B327" s="66" t="s">
        <v>1219</v>
      </c>
      <c r="C327" s="67"/>
      <c r="D327" s="68"/>
      <c r="E327" s="69"/>
      <c r="F327" s="70"/>
      <c r="G327" s="67"/>
      <c r="H327" s="71"/>
      <c r="I327" s="72"/>
      <c r="J327" s="72"/>
      <c r="K327" s="36"/>
      <c r="L327" s="79">
        <v>327</v>
      </c>
      <c r="M327" s="79"/>
      <c r="N327" s="74"/>
      <c r="O327" s="82"/>
      <c r="P327" s="82"/>
      <c r="Q327" s="82"/>
      <c r="R327" s="85">
        <v>44432</v>
      </c>
    </row>
    <row r="328" spans="1:18" ht="15">
      <c r="A328" s="66" t="s">
        <v>697</v>
      </c>
      <c r="B328" s="66" t="s">
        <v>1220</v>
      </c>
      <c r="C328" s="67"/>
      <c r="D328" s="68"/>
      <c r="E328" s="69"/>
      <c r="F328" s="70"/>
      <c r="G328" s="67"/>
      <c r="H328" s="71"/>
      <c r="I328" s="72"/>
      <c r="J328" s="72"/>
      <c r="K328" s="36"/>
      <c r="L328" s="79">
        <v>328</v>
      </c>
      <c r="M328" s="79"/>
      <c r="N328" s="74"/>
      <c r="O328" s="82"/>
      <c r="P328" s="82"/>
      <c r="Q328" s="82"/>
      <c r="R328" s="85">
        <v>44432</v>
      </c>
    </row>
    <row r="329" spans="1:18" ht="15">
      <c r="A329" s="66" t="s">
        <v>538</v>
      </c>
      <c r="B329" s="66" t="s">
        <v>1221</v>
      </c>
      <c r="C329" s="67"/>
      <c r="D329" s="68"/>
      <c r="E329" s="69"/>
      <c r="F329" s="70"/>
      <c r="G329" s="67"/>
      <c r="H329" s="71"/>
      <c r="I329" s="72"/>
      <c r="J329" s="72"/>
      <c r="K329" s="36"/>
      <c r="L329" s="79">
        <v>329</v>
      </c>
      <c r="M329" s="79"/>
      <c r="N329" s="74"/>
      <c r="O329" s="82"/>
      <c r="P329" s="82"/>
      <c r="Q329" s="82"/>
      <c r="R329" s="85">
        <v>44446</v>
      </c>
    </row>
    <row r="330" spans="1:18" ht="15">
      <c r="A330" s="66" t="s">
        <v>538</v>
      </c>
      <c r="B330" s="66" t="s">
        <v>1221</v>
      </c>
      <c r="C330" s="67"/>
      <c r="D330" s="68"/>
      <c r="E330" s="69"/>
      <c r="F330" s="70"/>
      <c r="G330" s="67"/>
      <c r="H330" s="71"/>
      <c r="I330" s="72"/>
      <c r="J330" s="72"/>
      <c r="K330" s="36"/>
      <c r="L330" s="79">
        <v>330</v>
      </c>
      <c r="M330" s="79"/>
      <c r="N330" s="74"/>
      <c r="O330" s="82"/>
      <c r="P330" s="82"/>
      <c r="Q330" s="82"/>
      <c r="R330" s="85">
        <v>44428</v>
      </c>
    </row>
    <row r="331" spans="1:18" ht="15">
      <c r="A331" s="66" t="s">
        <v>698</v>
      </c>
      <c r="B331" s="66" t="s">
        <v>1222</v>
      </c>
      <c r="C331" s="67"/>
      <c r="D331" s="68"/>
      <c r="E331" s="69"/>
      <c r="F331" s="70"/>
      <c r="G331" s="67"/>
      <c r="H331" s="71"/>
      <c r="I331" s="72"/>
      <c r="J331" s="72"/>
      <c r="K331" s="36"/>
      <c r="L331" s="79">
        <v>331</v>
      </c>
      <c r="M331" s="79"/>
      <c r="N331" s="74"/>
      <c r="O331" s="82"/>
      <c r="P331" s="82"/>
      <c r="Q331" s="82"/>
      <c r="R331" s="85">
        <v>44428</v>
      </c>
    </row>
    <row r="332" spans="1:18" ht="15">
      <c r="A332" s="66" t="s">
        <v>256</v>
      </c>
      <c r="B332" s="66" t="s">
        <v>1223</v>
      </c>
      <c r="C332" s="67"/>
      <c r="D332" s="68"/>
      <c r="E332" s="69"/>
      <c r="F332" s="70"/>
      <c r="G332" s="67"/>
      <c r="H332" s="71"/>
      <c r="I332" s="72"/>
      <c r="J332" s="72"/>
      <c r="K332" s="36"/>
      <c r="L332" s="79">
        <v>332</v>
      </c>
      <c r="M332" s="79"/>
      <c r="N332" s="74"/>
      <c r="O332" s="82"/>
      <c r="P332" s="82"/>
      <c r="Q332" s="82"/>
      <c r="R332" s="85">
        <v>44428</v>
      </c>
    </row>
    <row r="333" spans="1:18" ht="15">
      <c r="A333" s="66" t="s">
        <v>257</v>
      </c>
      <c r="B333" s="66" t="s">
        <v>1224</v>
      </c>
      <c r="C333" s="67"/>
      <c r="D333" s="68"/>
      <c r="E333" s="69"/>
      <c r="F333" s="70"/>
      <c r="G333" s="67"/>
      <c r="H333" s="71"/>
      <c r="I333" s="72"/>
      <c r="J333" s="72"/>
      <c r="K333" s="36"/>
      <c r="L333" s="79">
        <v>333</v>
      </c>
      <c r="M333" s="79"/>
      <c r="N333" s="74"/>
      <c r="O333" s="82"/>
      <c r="P333" s="82"/>
      <c r="Q333" s="82"/>
      <c r="R333" s="85">
        <v>44426</v>
      </c>
    </row>
    <row r="334" spans="1:18" ht="15">
      <c r="A334" s="66" t="s">
        <v>207</v>
      </c>
      <c r="B334" s="66" t="s">
        <v>1225</v>
      </c>
      <c r="C334" s="67"/>
      <c r="D334" s="68"/>
      <c r="E334" s="69"/>
      <c r="F334" s="70"/>
      <c r="G334" s="67"/>
      <c r="H334" s="71"/>
      <c r="I334" s="72"/>
      <c r="J334" s="72"/>
      <c r="K334" s="36"/>
      <c r="L334" s="79">
        <v>334</v>
      </c>
      <c r="M334" s="79"/>
      <c r="N334" s="74"/>
      <c r="O334" s="82"/>
      <c r="P334" s="82"/>
      <c r="Q334" s="82"/>
      <c r="R334" s="85">
        <v>44425</v>
      </c>
    </row>
    <row r="335" spans="1:18" ht="15">
      <c r="A335" s="66" t="s">
        <v>206</v>
      </c>
      <c r="B335" s="66" t="s">
        <v>1226</v>
      </c>
      <c r="C335" s="67"/>
      <c r="D335" s="68"/>
      <c r="E335" s="69"/>
      <c r="F335" s="70"/>
      <c r="G335" s="67"/>
      <c r="H335" s="71"/>
      <c r="I335" s="72"/>
      <c r="J335" s="72"/>
      <c r="K335" s="36"/>
      <c r="L335" s="79">
        <v>335</v>
      </c>
      <c r="M335" s="79"/>
      <c r="N335" s="74"/>
      <c r="O335" s="82"/>
      <c r="P335" s="82"/>
      <c r="Q335" s="82"/>
      <c r="R335" s="85">
        <v>44432</v>
      </c>
    </row>
    <row r="336" spans="1:18" ht="15">
      <c r="A336" s="66" t="s">
        <v>206</v>
      </c>
      <c r="B336" s="66" t="s">
        <v>1226</v>
      </c>
      <c r="C336" s="67"/>
      <c r="D336" s="68"/>
      <c r="E336" s="69"/>
      <c r="F336" s="70"/>
      <c r="G336" s="67"/>
      <c r="H336" s="71"/>
      <c r="I336" s="72"/>
      <c r="J336" s="72"/>
      <c r="K336" s="36"/>
      <c r="L336" s="79">
        <v>336</v>
      </c>
      <c r="M336" s="79"/>
      <c r="N336" s="74"/>
      <c r="O336" s="82"/>
      <c r="P336" s="82"/>
      <c r="Q336" s="82"/>
      <c r="R336" s="85">
        <v>44429</v>
      </c>
    </row>
    <row r="337" spans="1:18" ht="15">
      <c r="A337" s="66" t="s">
        <v>206</v>
      </c>
      <c r="B337" s="66" t="s">
        <v>1226</v>
      </c>
      <c r="C337" s="67"/>
      <c r="D337" s="68"/>
      <c r="E337" s="69"/>
      <c r="F337" s="70"/>
      <c r="G337" s="67"/>
      <c r="H337" s="71"/>
      <c r="I337" s="72"/>
      <c r="J337" s="72"/>
      <c r="K337" s="36"/>
      <c r="L337" s="79">
        <v>337</v>
      </c>
      <c r="M337" s="79"/>
      <c r="N337" s="74"/>
      <c r="O337" s="82"/>
      <c r="P337" s="82"/>
      <c r="Q337" s="82"/>
      <c r="R337" s="85">
        <v>44425</v>
      </c>
    </row>
    <row r="338" spans="1:18" ht="15">
      <c r="A338" s="66" t="s">
        <v>206</v>
      </c>
      <c r="B338" s="66" t="s">
        <v>1226</v>
      </c>
      <c r="C338" s="67"/>
      <c r="D338" s="68"/>
      <c r="E338" s="69"/>
      <c r="F338" s="70"/>
      <c r="G338" s="67"/>
      <c r="H338" s="71"/>
      <c r="I338" s="72"/>
      <c r="J338" s="72"/>
      <c r="K338" s="36"/>
      <c r="L338" s="79">
        <v>338</v>
      </c>
      <c r="M338" s="79"/>
      <c r="N338" s="74"/>
      <c r="O338" s="82"/>
      <c r="P338" s="82"/>
      <c r="Q338" s="82"/>
      <c r="R338" s="85">
        <v>44424</v>
      </c>
    </row>
    <row r="339" spans="1:18" ht="15">
      <c r="A339" s="66" t="s">
        <v>699</v>
      </c>
      <c r="B339" s="66" t="s">
        <v>404</v>
      </c>
      <c r="C339" s="67"/>
      <c r="D339" s="68"/>
      <c r="E339" s="69"/>
      <c r="F339" s="70"/>
      <c r="G339" s="67"/>
      <c r="H339" s="71"/>
      <c r="I339" s="72"/>
      <c r="J339" s="72"/>
      <c r="K339" s="36"/>
      <c r="L339" s="79">
        <v>339</v>
      </c>
      <c r="M339" s="79"/>
      <c r="N339" s="74"/>
      <c r="O339" s="82"/>
      <c r="P339" s="82"/>
      <c r="Q339" s="82"/>
      <c r="R339" s="85">
        <v>44423</v>
      </c>
    </row>
    <row r="340" spans="1:18" ht="15">
      <c r="A340" s="66" t="s">
        <v>196</v>
      </c>
      <c r="B340" s="66" t="s">
        <v>1227</v>
      </c>
      <c r="C340" s="67"/>
      <c r="D340" s="68"/>
      <c r="E340" s="69"/>
      <c r="F340" s="70"/>
      <c r="G340" s="67"/>
      <c r="H340" s="71"/>
      <c r="I340" s="72"/>
      <c r="J340" s="72"/>
      <c r="K340" s="36"/>
      <c r="L340" s="79">
        <v>340</v>
      </c>
      <c r="M340" s="79"/>
      <c r="N340" s="74"/>
      <c r="O340" s="82"/>
      <c r="P340" s="82"/>
      <c r="Q340" s="82"/>
      <c r="R340" s="85">
        <v>44422</v>
      </c>
    </row>
    <row r="341" spans="1:18" ht="15">
      <c r="A341" s="66" t="s">
        <v>700</v>
      </c>
      <c r="B341" s="66" t="s">
        <v>1228</v>
      </c>
      <c r="C341" s="67"/>
      <c r="D341" s="68"/>
      <c r="E341" s="69"/>
      <c r="F341" s="70"/>
      <c r="G341" s="67"/>
      <c r="H341" s="71"/>
      <c r="I341" s="72"/>
      <c r="J341" s="72"/>
      <c r="K341" s="36"/>
      <c r="L341" s="79">
        <v>341</v>
      </c>
      <c r="M341" s="79"/>
      <c r="N341" s="74"/>
      <c r="O341" s="82"/>
      <c r="P341" s="82"/>
      <c r="Q341" s="82"/>
      <c r="R341" s="85">
        <v>44421</v>
      </c>
    </row>
    <row r="342" spans="1:18" ht="15">
      <c r="A342" s="66" t="s">
        <v>198</v>
      </c>
      <c r="B342" s="66" t="s">
        <v>1229</v>
      </c>
      <c r="C342" s="67"/>
      <c r="D342" s="68"/>
      <c r="E342" s="69"/>
      <c r="F342" s="70"/>
      <c r="G342" s="67"/>
      <c r="H342" s="71"/>
      <c r="I342" s="72"/>
      <c r="J342" s="72"/>
      <c r="K342" s="36"/>
      <c r="L342" s="79">
        <v>342</v>
      </c>
      <c r="M342" s="79"/>
      <c r="N342" s="74"/>
      <c r="O342" s="82"/>
      <c r="P342" s="82"/>
      <c r="Q342" s="82"/>
      <c r="R342" s="85">
        <v>44420</v>
      </c>
    </row>
    <row r="343" spans="1:18" ht="15">
      <c r="A343" s="66" t="s">
        <v>243</v>
      </c>
      <c r="B343" s="66" t="s">
        <v>1230</v>
      </c>
      <c r="C343" s="67"/>
      <c r="D343" s="68"/>
      <c r="E343" s="69"/>
      <c r="F343" s="70"/>
      <c r="G343" s="67"/>
      <c r="H343" s="71"/>
      <c r="I343" s="72"/>
      <c r="J343" s="72"/>
      <c r="K343" s="36"/>
      <c r="L343" s="79">
        <v>343</v>
      </c>
      <c r="M343" s="79"/>
      <c r="N343" s="74"/>
      <c r="O343" s="82"/>
      <c r="P343" s="82"/>
      <c r="Q343" s="82"/>
      <c r="R343" s="85">
        <v>44419</v>
      </c>
    </row>
    <row r="344" spans="1:18" ht="15">
      <c r="A344" s="66" t="s">
        <v>701</v>
      </c>
      <c r="B344" s="66" t="s">
        <v>1231</v>
      </c>
      <c r="C344" s="67"/>
      <c r="D344" s="68"/>
      <c r="E344" s="69"/>
      <c r="F344" s="70"/>
      <c r="G344" s="67"/>
      <c r="H344" s="71"/>
      <c r="I344" s="72"/>
      <c r="J344" s="72"/>
      <c r="K344" s="36"/>
      <c r="L344" s="79">
        <v>344</v>
      </c>
      <c r="M344" s="79"/>
      <c r="N344" s="74"/>
      <c r="O344" s="82"/>
      <c r="P344" s="82"/>
      <c r="Q344" s="82"/>
      <c r="R344" s="85">
        <v>44419</v>
      </c>
    </row>
    <row r="345" spans="1:18" ht="15">
      <c r="A345" s="66" t="s">
        <v>604</v>
      </c>
      <c r="B345" s="66" t="s">
        <v>1232</v>
      </c>
      <c r="C345" s="67"/>
      <c r="D345" s="68"/>
      <c r="E345" s="69"/>
      <c r="F345" s="70"/>
      <c r="G345" s="67"/>
      <c r="H345" s="71"/>
      <c r="I345" s="72"/>
      <c r="J345" s="72"/>
      <c r="K345" s="36"/>
      <c r="L345" s="79">
        <v>345</v>
      </c>
      <c r="M345" s="79"/>
      <c r="N345" s="74"/>
      <c r="O345" s="82"/>
      <c r="P345" s="82"/>
      <c r="Q345" s="82"/>
      <c r="R345" s="85">
        <v>44417</v>
      </c>
    </row>
    <row r="346" spans="1:18" ht="15">
      <c r="A346" s="66" t="s">
        <v>576</v>
      </c>
      <c r="B346" s="66" t="s">
        <v>1233</v>
      </c>
      <c r="C346" s="67"/>
      <c r="D346" s="68"/>
      <c r="E346" s="69"/>
      <c r="F346" s="70"/>
      <c r="G346" s="67"/>
      <c r="H346" s="71"/>
      <c r="I346" s="72"/>
      <c r="J346" s="72"/>
      <c r="K346" s="36"/>
      <c r="L346" s="79">
        <v>346</v>
      </c>
      <c r="M346" s="79"/>
      <c r="N346" s="74"/>
      <c r="O346" s="82"/>
      <c r="P346" s="82"/>
      <c r="Q346" s="82"/>
      <c r="R346" s="85">
        <v>44417</v>
      </c>
    </row>
    <row r="347" spans="1:18" ht="15">
      <c r="A347" s="66" t="s">
        <v>702</v>
      </c>
      <c r="B347" s="66" t="s">
        <v>659</v>
      </c>
      <c r="C347" s="67"/>
      <c r="D347" s="68"/>
      <c r="E347" s="69"/>
      <c r="F347" s="70"/>
      <c r="G347" s="67"/>
      <c r="H347" s="71"/>
      <c r="I347" s="72"/>
      <c r="J347" s="72"/>
      <c r="K347" s="36"/>
      <c r="L347" s="79">
        <v>347</v>
      </c>
      <c r="M347" s="79"/>
      <c r="N347" s="74"/>
      <c r="O347" s="82"/>
      <c r="P347" s="82"/>
      <c r="Q347" s="82"/>
      <c r="R347" s="85">
        <v>44416</v>
      </c>
    </row>
    <row r="348" spans="1:18" ht="15">
      <c r="A348" s="66" t="s">
        <v>703</v>
      </c>
      <c r="B348" s="66" t="s">
        <v>1234</v>
      </c>
      <c r="C348" s="67"/>
      <c r="D348" s="68"/>
      <c r="E348" s="69"/>
      <c r="F348" s="70"/>
      <c r="G348" s="67"/>
      <c r="H348" s="71"/>
      <c r="I348" s="72"/>
      <c r="J348" s="72"/>
      <c r="K348" s="36"/>
      <c r="L348" s="79">
        <v>348</v>
      </c>
      <c r="M348" s="79"/>
      <c r="N348" s="74"/>
      <c r="O348" s="82"/>
      <c r="P348" s="82"/>
      <c r="Q348" s="82"/>
      <c r="R348" s="85">
        <v>44417</v>
      </c>
    </row>
    <row r="349" spans="1:18" ht="15">
      <c r="A349" s="66" t="s">
        <v>703</v>
      </c>
      <c r="B349" s="66" t="s">
        <v>1234</v>
      </c>
      <c r="C349" s="67"/>
      <c r="D349" s="68"/>
      <c r="E349" s="69"/>
      <c r="F349" s="70"/>
      <c r="G349" s="67"/>
      <c r="H349" s="71"/>
      <c r="I349" s="72"/>
      <c r="J349" s="72"/>
      <c r="K349" s="36"/>
      <c r="L349" s="79">
        <v>349</v>
      </c>
      <c r="M349" s="79"/>
      <c r="N349" s="74"/>
      <c r="O349" s="82"/>
      <c r="P349" s="82"/>
      <c r="Q349" s="82"/>
      <c r="R349" s="85">
        <v>44416</v>
      </c>
    </row>
    <row r="350" spans="1:18" ht="15">
      <c r="A350" s="66" t="s">
        <v>704</v>
      </c>
      <c r="B350" s="66" t="s">
        <v>1235</v>
      </c>
      <c r="C350" s="67"/>
      <c r="D350" s="68"/>
      <c r="E350" s="69"/>
      <c r="F350" s="70"/>
      <c r="G350" s="67"/>
      <c r="H350" s="71"/>
      <c r="I350" s="72"/>
      <c r="J350" s="72"/>
      <c r="K350" s="36"/>
      <c r="L350" s="79">
        <v>350</v>
      </c>
      <c r="M350" s="79"/>
      <c r="N350" s="74"/>
      <c r="O350" s="82"/>
      <c r="P350" s="82"/>
      <c r="Q350" s="82"/>
      <c r="R350" s="85">
        <v>44416</v>
      </c>
    </row>
    <row r="351" spans="1:18" ht="15">
      <c r="A351" s="66" t="s">
        <v>705</v>
      </c>
      <c r="B351" s="66" t="s">
        <v>1236</v>
      </c>
      <c r="C351" s="67"/>
      <c r="D351" s="68"/>
      <c r="E351" s="69"/>
      <c r="F351" s="70"/>
      <c r="G351" s="67"/>
      <c r="H351" s="71"/>
      <c r="I351" s="72"/>
      <c r="J351" s="72"/>
      <c r="K351" s="36"/>
      <c r="L351" s="79">
        <v>351</v>
      </c>
      <c r="M351" s="79"/>
      <c r="N351" s="74"/>
      <c r="O351" s="82"/>
      <c r="P351" s="82"/>
      <c r="Q351" s="82"/>
      <c r="R351" s="85">
        <v>44415</v>
      </c>
    </row>
    <row r="352" spans="1:18" ht="15">
      <c r="A352" s="66" t="s">
        <v>706</v>
      </c>
      <c r="B352" s="66" t="s">
        <v>238</v>
      </c>
      <c r="C352" s="67"/>
      <c r="D352" s="68"/>
      <c r="E352" s="69"/>
      <c r="F352" s="70"/>
      <c r="G352" s="67"/>
      <c r="H352" s="71"/>
      <c r="I352" s="72"/>
      <c r="J352" s="72"/>
      <c r="K352" s="36"/>
      <c r="L352" s="79">
        <v>352</v>
      </c>
      <c r="M352" s="79"/>
      <c r="N352" s="74"/>
      <c r="O352" s="82"/>
      <c r="P352" s="82"/>
      <c r="Q352" s="82"/>
      <c r="R352" s="85">
        <v>44414</v>
      </c>
    </row>
    <row r="353" spans="1:18" ht="15">
      <c r="A353" s="66" t="s">
        <v>198</v>
      </c>
      <c r="B353" s="66" t="s">
        <v>1237</v>
      </c>
      <c r="C353" s="67"/>
      <c r="D353" s="68"/>
      <c r="E353" s="69"/>
      <c r="F353" s="70"/>
      <c r="G353" s="67"/>
      <c r="H353" s="71"/>
      <c r="I353" s="72"/>
      <c r="J353" s="72"/>
      <c r="K353" s="36"/>
      <c r="L353" s="79">
        <v>353</v>
      </c>
      <c r="M353" s="79"/>
      <c r="N353" s="74"/>
      <c r="O353" s="82"/>
      <c r="P353" s="82"/>
      <c r="Q353" s="82"/>
      <c r="R353" s="85">
        <v>44413</v>
      </c>
    </row>
    <row r="354" spans="1:18" ht="15">
      <c r="A354" s="66" t="s">
        <v>267</v>
      </c>
      <c r="B354" s="66" t="s">
        <v>1238</v>
      </c>
      <c r="C354" s="67"/>
      <c r="D354" s="68"/>
      <c r="E354" s="69"/>
      <c r="F354" s="70"/>
      <c r="G354" s="67"/>
      <c r="H354" s="71"/>
      <c r="I354" s="72"/>
      <c r="J354" s="72"/>
      <c r="K354" s="36"/>
      <c r="L354" s="79">
        <v>354</v>
      </c>
      <c r="M354" s="79"/>
      <c r="N354" s="74"/>
      <c r="O354" s="82"/>
      <c r="P354" s="82"/>
      <c r="Q354" s="82"/>
      <c r="R354" s="85">
        <v>44412</v>
      </c>
    </row>
    <row r="355" spans="1:18" ht="15">
      <c r="A355" s="66" t="s">
        <v>707</v>
      </c>
      <c r="B355" s="66" t="s">
        <v>1239</v>
      </c>
      <c r="C355" s="67"/>
      <c r="D355" s="68"/>
      <c r="E355" s="69"/>
      <c r="F355" s="70"/>
      <c r="G355" s="67"/>
      <c r="H355" s="71"/>
      <c r="I355" s="72"/>
      <c r="J355" s="72"/>
      <c r="K355" s="36"/>
      <c r="L355" s="79">
        <v>355</v>
      </c>
      <c r="M355" s="79"/>
      <c r="N355" s="74"/>
      <c r="O355" s="82"/>
      <c r="P355" s="82"/>
      <c r="Q355" s="82"/>
      <c r="R355" s="85">
        <v>44412</v>
      </c>
    </row>
    <row r="356" spans="1:18" ht="15">
      <c r="A356" s="66" t="s">
        <v>708</v>
      </c>
      <c r="B356" s="66" t="s">
        <v>1240</v>
      </c>
      <c r="C356" s="67"/>
      <c r="D356" s="68"/>
      <c r="E356" s="69"/>
      <c r="F356" s="70"/>
      <c r="G356" s="67"/>
      <c r="H356" s="71"/>
      <c r="I356" s="72"/>
      <c r="J356" s="72"/>
      <c r="K356" s="36"/>
      <c r="L356" s="79">
        <v>356</v>
      </c>
      <c r="M356" s="79"/>
      <c r="N356" s="74"/>
      <c r="O356" s="82"/>
      <c r="P356" s="82"/>
      <c r="Q356" s="82"/>
      <c r="R356" s="85">
        <v>44412</v>
      </c>
    </row>
    <row r="357" spans="1:18" ht="15">
      <c r="A357" s="66" t="s">
        <v>245</v>
      </c>
      <c r="B357" s="66" t="s">
        <v>1241</v>
      </c>
      <c r="C357" s="67"/>
      <c r="D357" s="68"/>
      <c r="E357" s="69"/>
      <c r="F357" s="70"/>
      <c r="G357" s="67"/>
      <c r="H357" s="71"/>
      <c r="I357" s="72"/>
      <c r="J357" s="72"/>
      <c r="K357" s="36"/>
      <c r="L357" s="79">
        <v>357</v>
      </c>
      <c r="M357" s="79"/>
      <c r="N357" s="74"/>
      <c r="O357" s="82"/>
      <c r="P357" s="82"/>
      <c r="Q357" s="82"/>
      <c r="R357" s="85">
        <v>44431</v>
      </c>
    </row>
    <row r="358" spans="1:18" ht="15">
      <c r="A358" s="66" t="s">
        <v>206</v>
      </c>
      <c r="B358" s="66" t="s">
        <v>1241</v>
      </c>
      <c r="C358" s="67"/>
      <c r="D358" s="68"/>
      <c r="E358" s="69"/>
      <c r="F358" s="70"/>
      <c r="G358" s="67"/>
      <c r="H358" s="71"/>
      <c r="I358" s="72"/>
      <c r="J358" s="72"/>
      <c r="K358" s="36"/>
      <c r="L358" s="79">
        <v>358</v>
      </c>
      <c r="M358" s="79"/>
      <c r="N358" s="74"/>
      <c r="O358" s="82"/>
      <c r="P358" s="82"/>
      <c r="Q358" s="82"/>
      <c r="R358" s="85">
        <v>44410</v>
      </c>
    </row>
    <row r="359" spans="1:18" ht="15">
      <c r="A359" s="66" t="s">
        <v>245</v>
      </c>
      <c r="B359" s="66" t="s">
        <v>1241</v>
      </c>
      <c r="C359" s="67"/>
      <c r="D359" s="68"/>
      <c r="E359" s="69"/>
      <c r="F359" s="70"/>
      <c r="G359" s="67"/>
      <c r="H359" s="71"/>
      <c r="I359" s="72"/>
      <c r="J359" s="72"/>
      <c r="K359" s="36"/>
      <c r="L359" s="79">
        <v>359</v>
      </c>
      <c r="M359" s="79"/>
      <c r="N359" s="74"/>
      <c r="O359" s="82"/>
      <c r="P359" s="82"/>
      <c r="Q359" s="82"/>
      <c r="R359" s="85">
        <v>44410</v>
      </c>
    </row>
    <row r="360" spans="1:18" ht="15">
      <c r="A360" s="66" t="s">
        <v>709</v>
      </c>
      <c r="B360" s="66" t="s">
        <v>1242</v>
      </c>
      <c r="C360" s="67"/>
      <c r="D360" s="68"/>
      <c r="E360" s="69"/>
      <c r="F360" s="70"/>
      <c r="G360" s="67"/>
      <c r="H360" s="71"/>
      <c r="I360" s="72"/>
      <c r="J360" s="72"/>
      <c r="K360" s="36"/>
      <c r="L360" s="79">
        <v>360</v>
      </c>
      <c r="M360" s="79"/>
      <c r="N360" s="74"/>
      <c r="O360" s="82"/>
      <c r="P360" s="82"/>
      <c r="Q360" s="82"/>
      <c r="R360" s="85">
        <v>44409</v>
      </c>
    </row>
    <row r="361" spans="1:18" ht="15">
      <c r="A361" s="66" t="s">
        <v>709</v>
      </c>
      <c r="B361" s="66" t="s">
        <v>1243</v>
      </c>
      <c r="C361" s="67"/>
      <c r="D361" s="68"/>
      <c r="E361" s="69"/>
      <c r="F361" s="70"/>
      <c r="G361" s="67"/>
      <c r="H361" s="71"/>
      <c r="I361" s="72"/>
      <c r="J361" s="72"/>
      <c r="K361" s="36"/>
      <c r="L361" s="79">
        <v>361</v>
      </c>
      <c r="M361" s="79"/>
      <c r="N361" s="74"/>
      <c r="O361" s="82"/>
      <c r="P361" s="82"/>
      <c r="Q361" s="82"/>
      <c r="R361" s="85">
        <v>44436</v>
      </c>
    </row>
    <row r="362" spans="1:18" ht="15">
      <c r="A362" s="66" t="s">
        <v>206</v>
      </c>
      <c r="B362" s="66" t="s">
        <v>1244</v>
      </c>
      <c r="C362" s="67"/>
      <c r="D362" s="68"/>
      <c r="E362" s="69"/>
      <c r="F362" s="70"/>
      <c r="G362" s="67"/>
      <c r="H362" s="71"/>
      <c r="I362" s="72"/>
      <c r="J362" s="72"/>
      <c r="K362" s="36"/>
      <c r="L362" s="79">
        <v>362</v>
      </c>
      <c r="M362" s="79"/>
      <c r="N362" s="74"/>
      <c r="O362" s="82"/>
      <c r="P362" s="82"/>
      <c r="Q362" s="82"/>
      <c r="R362" s="85">
        <v>44409</v>
      </c>
    </row>
    <row r="363" spans="1:18" ht="15">
      <c r="A363" s="66" t="s">
        <v>710</v>
      </c>
      <c r="B363" s="66" t="s">
        <v>1245</v>
      </c>
      <c r="C363" s="67"/>
      <c r="D363" s="68"/>
      <c r="E363" s="69"/>
      <c r="F363" s="70"/>
      <c r="G363" s="67"/>
      <c r="H363" s="71"/>
      <c r="I363" s="72"/>
      <c r="J363" s="72"/>
      <c r="K363" s="36"/>
      <c r="L363" s="79">
        <v>363</v>
      </c>
      <c r="M363" s="79"/>
      <c r="N363" s="74"/>
      <c r="O363" s="82"/>
      <c r="P363" s="82"/>
      <c r="Q363" s="82"/>
      <c r="R363" s="85">
        <v>44406</v>
      </c>
    </row>
    <row r="364" spans="1:18" ht="15">
      <c r="A364" s="66" t="s">
        <v>262</v>
      </c>
      <c r="B364" s="66" t="s">
        <v>1246</v>
      </c>
      <c r="C364" s="67"/>
      <c r="D364" s="68"/>
      <c r="E364" s="69"/>
      <c r="F364" s="70"/>
      <c r="G364" s="67"/>
      <c r="H364" s="71"/>
      <c r="I364" s="72"/>
      <c r="J364" s="72"/>
      <c r="K364" s="36"/>
      <c r="L364" s="79">
        <v>364</v>
      </c>
      <c r="M364" s="79"/>
      <c r="N364" s="74"/>
      <c r="O364" s="82"/>
      <c r="P364" s="82"/>
      <c r="Q364" s="82"/>
      <c r="R364" s="85">
        <v>44405</v>
      </c>
    </row>
    <row r="365" spans="1:18" ht="15">
      <c r="A365" s="66" t="s">
        <v>245</v>
      </c>
      <c r="B365" s="66" t="s">
        <v>1247</v>
      </c>
      <c r="C365" s="67"/>
      <c r="D365" s="68"/>
      <c r="E365" s="69"/>
      <c r="F365" s="70"/>
      <c r="G365" s="67"/>
      <c r="H365" s="71"/>
      <c r="I365" s="72"/>
      <c r="J365" s="72"/>
      <c r="K365" s="36"/>
      <c r="L365" s="79">
        <v>365</v>
      </c>
      <c r="M365" s="79"/>
      <c r="N365" s="74"/>
      <c r="O365" s="82"/>
      <c r="P365" s="82"/>
      <c r="Q365" s="82"/>
      <c r="R365" s="85">
        <v>44405</v>
      </c>
    </row>
    <row r="366" spans="1:18" ht="15">
      <c r="A366" s="66" t="s">
        <v>260</v>
      </c>
      <c r="B366" s="66" t="s">
        <v>1248</v>
      </c>
      <c r="C366" s="67"/>
      <c r="D366" s="68"/>
      <c r="E366" s="69"/>
      <c r="F366" s="70"/>
      <c r="G366" s="67"/>
      <c r="H366" s="71"/>
      <c r="I366" s="72"/>
      <c r="J366" s="72"/>
      <c r="K366" s="36"/>
      <c r="L366" s="79">
        <v>366</v>
      </c>
      <c r="M366" s="79"/>
      <c r="N366" s="74"/>
      <c r="O366" s="82"/>
      <c r="P366" s="82"/>
      <c r="Q366" s="82"/>
      <c r="R366" s="85">
        <v>44405</v>
      </c>
    </row>
    <row r="367" spans="1:18" ht="15">
      <c r="A367" s="66" t="s">
        <v>550</v>
      </c>
      <c r="B367" s="66" t="s">
        <v>1249</v>
      </c>
      <c r="C367" s="67"/>
      <c r="D367" s="68"/>
      <c r="E367" s="69"/>
      <c r="F367" s="70"/>
      <c r="G367" s="67"/>
      <c r="H367" s="71"/>
      <c r="I367" s="72"/>
      <c r="J367" s="72"/>
      <c r="K367" s="36"/>
      <c r="L367" s="79">
        <v>367</v>
      </c>
      <c r="M367" s="79"/>
      <c r="N367" s="74"/>
      <c r="O367" s="82"/>
      <c r="P367" s="82"/>
      <c r="Q367" s="82"/>
      <c r="R367" s="85">
        <v>44405</v>
      </c>
    </row>
    <row r="368" spans="1:18" ht="15">
      <c r="A368" s="66" t="s">
        <v>711</v>
      </c>
      <c r="B368" s="66" t="s">
        <v>1250</v>
      </c>
      <c r="C368" s="67"/>
      <c r="D368" s="68"/>
      <c r="E368" s="69"/>
      <c r="F368" s="70"/>
      <c r="G368" s="67"/>
      <c r="H368" s="71"/>
      <c r="I368" s="72"/>
      <c r="J368" s="72"/>
      <c r="K368" s="36"/>
      <c r="L368" s="79">
        <v>368</v>
      </c>
      <c r="M368" s="79"/>
      <c r="N368" s="74"/>
      <c r="O368" s="82"/>
      <c r="P368" s="82"/>
      <c r="Q368" s="82"/>
      <c r="R368" s="85">
        <v>44405</v>
      </c>
    </row>
    <row r="369" spans="1:18" ht="15">
      <c r="A369" s="66" t="s">
        <v>711</v>
      </c>
      <c r="B369" s="66" t="s">
        <v>262</v>
      </c>
      <c r="C369" s="67"/>
      <c r="D369" s="68"/>
      <c r="E369" s="69"/>
      <c r="F369" s="70"/>
      <c r="G369" s="67"/>
      <c r="H369" s="71"/>
      <c r="I369" s="72"/>
      <c r="J369" s="72"/>
      <c r="K369" s="36"/>
      <c r="L369" s="79">
        <v>369</v>
      </c>
      <c r="M369" s="79"/>
      <c r="N369" s="74"/>
      <c r="O369" s="82"/>
      <c r="P369" s="82"/>
      <c r="Q369" s="82"/>
      <c r="R369" s="85">
        <v>44410</v>
      </c>
    </row>
    <row r="370" spans="1:18" ht="15">
      <c r="A370" s="66" t="s">
        <v>262</v>
      </c>
      <c r="B370" s="66" t="s">
        <v>286</v>
      </c>
      <c r="C370" s="67"/>
      <c r="D370" s="68"/>
      <c r="E370" s="69"/>
      <c r="F370" s="70"/>
      <c r="G370" s="67"/>
      <c r="H370" s="71"/>
      <c r="I370" s="72"/>
      <c r="J370" s="72"/>
      <c r="K370" s="36"/>
      <c r="L370" s="79">
        <v>370</v>
      </c>
      <c r="M370" s="79"/>
      <c r="N370" s="74"/>
      <c r="O370" s="82"/>
      <c r="P370" s="82"/>
      <c r="Q370" s="82"/>
      <c r="R370" s="85">
        <v>44404</v>
      </c>
    </row>
    <row r="371" spans="1:18" ht="15">
      <c r="A371" s="66" t="s">
        <v>263</v>
      </c>
      <c r="B371" s="66" t="s">
        <v>1251</v>
      </c>
      <c r="C371" s="67"/>
      <c r="D371" s="68"/>
      <c r="E371" s="69"/>
      <c r="F371" s="70"/>
      <c r="G371" s="67"/>
      <c r="H371" s="71"/>
      <c r="I371" s="72"/>
      <c r="J371" s="72"/>
      <c r="K371" s="36"/>
      <c r="L371" s="79">
        <v>371</v>
      </c>
      <c r="M371" s="79"/>
      <c r="N371" s="74"/>
      <c r="O371" s="82"/>
      <c r="P371" s="82"/>
      <c r="Q371" s="82"/>
      <c r="R371" s="85">
        <v>44403</v>
      </c>
    </row>
    <row r="372" spans="1:18" ht="15">
      <c r="A372" s="66" t="s">
        <v>253</v>
      </c>
      <c r="B372" s="66" t="s">
        <v>1252</v>
      </c>
      <c r="C372" s="67"/>
      <c r="D372" s="68"/>
      <c r="E372" s="69"/>
      <c r="F372" s="70"/>
      <c r="G372" s="67"/>
      <c r="H372" s="71"/>
      <c r="I372" s="72"/>
      <c r="J372" s="72"/>
      <c r="K372" s="36"/>
      <c r="L372" s="79">
        <v>372</v>
      </c>
      <c r="M372" s="79"/>
      <c r="N372" s="74"/>
      <c r="O372" s="82"/>
      <c r="P372" s="82"/>
      <c r="Q372" s="82"/>
      <c r="R372" s="85">
        <v>44400</v>
      </c>
    </row>
    <row r="373" spans="1:18" ht="15">
      <c r="A373" s="66" t="s">
        <v>712</v>
      </c>
      <c r="B373" s="66" t="s">
        <v>1253</v>
      </c>
      <c r="C373" s="67"/>
      <c r="D373" s="68"/>
      <c r="E373" s="69"/>
      <c r="F373" s="70"/>
      <c r="G373" s="67"/>
      <c r="H373" s="71"/>
      <c r="I373" s="72"/>
      <c r="J373" s="72"/>
      <c r="K373" s="36"/>
      <c r="L373" s="79">
        <v>373</v>
      </c>
      <c r="M373" s="79"/>
      <c r="N373" s="74"/>
      <c r="O373" s="82"/>
      <c r="P373" s="82"/>
      <c r="Q373" s="82"/>
      <c r="R373" s="85">
        <v>44400</v>
      </c>
    </row>
    <row r="374" spans="1:18" ht="15">
      <c r="A374" s="66" t="s">
        <v>713</v>
      </c>
      <c r="B374" s="66" t="s">
        <v>1254</v>
      </c>
      <c r="C374" s="67"/>
      <c r="D374" s="68"/>
      <c r="E374" s="69"/>
      <c r="F374" s="70"/>
      <c r="G374" s="67"/>
      <c r="H374" s="71"/>
      <c r="I374" s="72"/>
      <c r="J374" s="72"/>
      <c r="K374" s="36"/>
      <c r="L374" s="79">
        <v>374</v>
      </c>
      <c r="M374" s="79"/>
      <c r="N374" s="74"/>
      <c r="O374" s="82"/>
      <c r="P374" s="82"/>
      <c r="Q374" s="82"/>
      <c r="R374" s="85">
        <v>44400</v>
      </c>
    </row>
    <row r="375" spans="1:18" ht="15">
      <c r="A375" s="66" t="s">
        <v>268</v>
      </c>
      <c r="B375" s="66" t="s">
        <v>1255</v>
      </c>
      <c r="C375" s="67"/>
      <c r="D375" s="68"/>
      <c r="E375" s="69"/>
      <c r="F375" s="70"/>
      <c r="G375" s="67"/>
      <c r="H375" s="71"/>
      <c r="I375" s="72"/>
      <c r="J375" s="72"/>
      <c r="K375" s="36"/>
      <c r="L375" s="79">
        <v>375</v>
      </c>
      <c r="M375" s="79"/>
      <c r="N375" s="74"/>
      <c r="O375" s="82"/>
      <c r="P375" s="82"/>
      <c r="Q375" s="82"/>
      <c r="R375" s="85">
        <v>44400</v>
      </c>
    </row>
    <row r="376" spans="1:18" ht="15">
      <c r="A376" s="66" t="s">
        <v>714</v>
      </c>
      <c r="B376" s="66" t="s">
        <v>1256</v>
      </c>
      <c r="C376" s="67"/>
      <c r="D376" s="68"/>
      <c r="E376" s="69"/>
      <c r="F376" s="70"/>
      <c r="G376" s="67"/>
      <c r="H376" s="71"/>
      <c r="I376" s="72"/>
      <c r="J376" s="72"/>
      <c r="K376" s="36"/>
      <c r="L376" s="79">
        <v>376</v>
      </c>
      <c r="M376" s="79"/>
      <c r="N376" s="74"/>
      <c r="O376" s="82"/>
      <c r="P376" s="82"/>
      <c r="Q376" s="82"/>
      <c r="R376" s="85">
        <v>44399</v>
      </c>
    </row>
    <row r="377" spans="1:18" ht="15">
      <c r="A377" s="66" t="s">
        <v>286</v>
      </c>
      <c r="B377" s="66" t="s">
        <v>1257</v>
      </c>
      <c r="C377" s="67"/>
      <c r="D377" s="68"/>
      <c r="E377" s="69"/>
      <c r="F377" s="70"/>
      <c r="G377" s="67"/>
      <c r="H377" s="71"/>
      <c r="I377" s="72"/>
      <c r="J377" s="72"/>
      <c r="K377" s="36"/>
      <c r="L377" s="79">
        <v>377</v>
      </c>
      <c r="M377" s="79"/>
      <c r="N377" s="74"/>
      <c r="O377" s="82"/>
      <c r="P377" s="82"/>
      <c r="Q377" s="82"/>
      <c r="R377" s="85">
        <v>44399</v>
      </c>
    </row>
    <row r="378" spans="1:18" ht="15">
      <c r="A378" s="66" t="s">
        <v>188</v>
      </c>
      <c r="B378" s="66" t="s">
        <v>1258</v>
      </c>
      <c r="C378" s="67"/>
      <c r="D378" s="68"/>
      <c r="E378" s="69"/>
      <c r="F378" s="70"/>
      <c r="G378" s="67"/>
      <c r="H378" s="71"/>
      <c r="I378" s="72"/>
      <c r="J378" s="72"/>
      <c r="K378" s="36"/>
      <c r="L378" s="79">
        <v>378</v>
      </c>
      <c r="M378" s="79"/>
      <c r="N378" s="74"/>
      <c r="O378" s="82"/>
      <c r="P378" s="82"/>
      <c r="Q378" s="82"/>
      <c r="R378" s="85">
        <v>44398</v>
      </c>
    </row>
    <row r="379" spans="1:18" ht="15">
      <c r="A379" s="66" t="s">
        <v>266</v>
      </c>
      <c r="B379" s="66" t="s">
        <v>1259</v>
      </c>
      <c r="C379" s="67"/>
      <c r="D379" s="68"/>
      <c r="E379" s="69"/>
      <c r="F379" s="70"/>
      <c r="G379" s="67"/>
      <c r="H379" s="71"/>
      <c r="I379" s="72"/>
      <c r="J379" s="72"/>
      <c r="K379" s="36"/>
      <c r="L379" s="79">
        <v>379</v>
      </c>
      <c r="M379" s="79"/>
      <c r="N379" s="74"/>
      <c r="O379" s="82"/>
      <c r="P379" s="82"/>
      <c r="Q379" s="82"/>
      <c r="R379" s="85">
        <v>44398</v>
      </c>
    </row>
    <row r="380" spans="1:18" ht="15">
      <c r="A380" s="66" t="s">
        <v>712</v>
      </c>
      <c r="B380" s="66" t="s">
        <v>1260</v>
      </c>
      <c r="C380" s="67"/>
      <c r="D380" s="68"/>
      <c r="E380" s="69"/>
      <c r="F380" s="70"/>
      <c r="G380" s="67"/>
      <c r="H380" s="71"/>
      <c r="I380" s="72"/>
      <c r="J380" s="72"/>
      <c r="K380" s="36"/>
      <c r="L380" s="79">
        <v>380</v>
      </c>
      <c r="M380" s="79"/>
      <c r="N380" s="74"/>
      <c r="O380" s="82"/>
      <c r="P380" s="82"/>
      <c r="Q380" s="82"/>
      <c r="R380" s="85">
        <v>44396</v>
      </c>
    </row>
    <row r="381" spans="1:18" ht="15">
      <c r="A381" s="66" t="s">
        <v>715</v>
      </c>
      <c r="B381" s="66" t="s">
        <v>1261</v>
      </c>
      <c r="C381" s="67"/>
      <c r="D381" s="68"/>
      <c r="E381" s="69"/>
      <c r="F381" s="70"/>
      <c r="G381" s="67"/>
      <c r="H381" s="71"/>
      <c r="I381" s="72"/>
      <c r="J381" s="72"/>
      <c r="K381" s="36"/>
      <c r="L381" s="79">
        <v>381</v>
      </c>
      <c r="M381" s="79"/>
      <c r="N381" s="74"/>
      <c r="O381" s="82"/>
      <c r="P381" s="82"/>
      <c r="Q381" s="82"/>
      <c r="R381" s="85">
        <v>44400</v>
      </c>
    </row>
    <row r="382" spans="1:18" ht="15">
      <c r="A382" s="66" t="s">
        <v>715</v>
      </c>
      <c r="B382" s="66" t="s">
        <v>1261</v>
      </c>
      <c r="C382" s="67"/>
      <c r="D382" s="68"/>
      <c r="E382" s="69"/>
      <c r="F382" s="70"/>
      <c r="G382" s="67"/>
      <c r="H382" s="71"/>
      <c r="I382" s="72"/>
      <c r="J382" s="72"/>
      <c r="K382" s="36"/>
      <c r="L382" s="79">
        <v>382</v>
      </c>
      <c r="M382" s="79"/>
      <c r="N382" s="74"/>
      <c r="O382" s="82"/>
      <c r="P382" s="82"/>
      <c r="Q382" s="82"/>
      <c r="R382" s="85">
        <v>44395</v>
      </c>
    </row>
    <row r="383" spans="1:18" ht="15">
      <c r="A383" s="66" t="s">
        <v>716</v>
      </c>
      <c r="B383" s="66" t="s">
        <v>1262</v>
      </c>
      <c r="C383" s="67"/>
      <c r="D383" s="68"/>
      <c r="E383" s="69"/>
      <c r="F383" s="70"/>
      <c r="G383" s="67"/>
      <c r="H383" s="71"/>
      <c r="I383" s="72"/>
      <c r="J383" s="72"/>
      <c r="K383" s="36"/>
      <c r="L383" s="79">
        <v>383</v>
      </c>
      <c r="M383" s="79"/>
      <c r="N383" s="74"/>
      <c r="O383" s="82"/>
      <c r="P383" s="82"/>
      <c r="Q383" s="82"/>
      <c r="R383" s="85">
        <v>44394</v>
      </c>
    </row>
    <row r="384" spans="1:18" ht="15">
      <c r="A384" s="66" t="s">
        <v>717</v>
      </c>
      <c r="B384" s="66" t="s">
        <v>1263</v>
      </c>
      <c r="C384" s="67"/>
      <c r="D384" s="68"/>
      <c r="E384" s="69"/>
      <c r="F384" s="70"/>
      <c r="G384" s="67"/>
      <c r="H384" s="71"/>
      <c r="I384" s="72"/>
      <c r="J384" s="72"/>
      <c r="K384" s="36"/>
      <c r="L384" s="79">
        <v>384</v>
      </c>
      <c r="M384" s="79"/>
      <c r="N384" s="74"/>
      <c r="O384" s="82"/>
      <c r="P384" s="82"/>
      <c r="Q384" s="82"/>
      <c r="R384" s="85">
        <v>44393</v>
      </c>
    </row>
    <row r="385" spans="1:18" ht="15">
      <c r="A385" s="66" t="s">
        <v>718</v>
      </c>
      <c r="B385" s="66" t="s">
        <v>1264</v>
      </c>
      <c r="C385" s="67"/>
      <c r="D385" s="68"/>
      <c r="E385" s="69"/>
      <c r="F385" s="70"/>
      <c r="G385" s="67"/>
      <c r="H385" s="71"/>
      <c r="I385" s="72"/>
      <c r="J385" s="72"/>
      <c r="K385" s="36"/>
      <c r="L385" s="79">
        <v>385</v>
      </c>
      <c r="M385" s="79"/>
      <c r="N385" s="74"/>
      <c r="O385" s="82"/>
      <c r="P385" s="82"/>
      <c r="Q385" s="82"/>
      <c r="R385" s="85">
        <v>44392</v>
      </c>
    </row>
    <row r="386" spans="1:18" ht="15">
      <c r="A386" s="66" t="s">
        <v>253</v>
      </c>
      <c r="B386" s="66" t="s">
        <v>697</v>
      </c>
      <c r="C386" s="67"/>
      <c r="D386" s="68"/>
      <c r="E386" s="69"/>
      <c r="F386" s="70"/>
      <c r="G386" s="67"/>
      <c r="H386" s="71"/>
      <c r="I386" s="72"/>
      <c r="J386" s="72"/>
      <c r="K386" s="36"/>
      <c r="L386" s="79">
        <v>386</v>
      </c>
      <c r="M386" s="79"/>
      <c r="N386" s="74"/>
      <c r="O386" s="82"/>
      <c r="P386" s="82"/>
      <c r="Q386" s="82"/>
      <c r="R386" s="85">
        <v>44391</v>
      </c>
    </row>
    <row r="387" spans="1:18" ht="15">
      <c r="A387" s="66" t="s">
        <v>198</v>
      </c>
      <c r="B387" s="66" t="s">
        <v>1265</v>
      </c>
      <c r="C387" s="67"/>
      <c r="D387" s="68"/>
      <c r="E387" s="69"/>
      <c r="F387" s="70"/>
      <c r="G387" s="67"/>
      <c r="H387" s="71"/>
      <c r="I387" s="72"/>
      <c r="J387" s="72"/>
      <c r="K387" s="36"/>
      <c r="L387" s="79">
        <v>387</v>
      </c>
      <c r="M387" s="79"/>
      <c r="N387" s="74"/>
      <c r="O387" s="82"/>
      <c r="P387" s="82"/>
      <c r="Q387" s="82"/>
      <c r="R387" s="85">
        <v>44391</v>
      </c>
    </row>
    <row r="388" spans="1:18" ht="15">
      <c r="A388" s="66" t="s">
        <v>198</v>
      </c>
      <c r="B388" s="66" t="s">
        <v>1265</v>
      </c>
      <c r="C388" s="67"/>
      <c r="D388" s="68"/>
      <c r="E388" s="69"/>
      <c r="F388" s="70"/>
      <c r="G388" s="67"/>
      <c r="H388" s="71"/>
      <c r="I388" s="72"/>
      <c r="J388" s="72"/>
      <c r="K388" s="36"/>
      <c r="L388" s="79">
        <v>388</v>
      </c>
      <c r="M388" s="79"/>
      <c r="N388" s="74"/>
      <c r="O388" s="82"/>
      <c r="P388" s="82"/>
      <c r="Q388" s="82"/>
      <c r="R388" s="85">
        <v>44391</v>
      </c>
    </row>
    <row r="389" spans="1:18" ht="15">
      <c r="A389" s="66" t="s">
        <v>719</v>
      </c>
      <c r="B389" s="66" t="s">
        <v>1266</v>
      </c>
      <c r="C389" s="67"/>
      <c r="D389" s="68"/>
      <c r="E389" s="69"/>
      <c r="F389" s="70"/>
      <c r="G389" s="67"/>
      <c r="H389" s="71"/>
      <c r="I389" s="72"/>
      <c r="J389" s="72"/>
      <c r="K389" s="36"/>
      <c r="L389" s="79">
        <v>389</v>
      </c>
      <c r="M389" s="79"/>
      <c r="N389" s="74"/>
      <c r="O389" s="82"/>
      <c r="P389" s="82"/>
      <c r="Q389" s="82"/>
      <c r="R389" s="85">
        <v>44399</v>
      </c>
    </row>
    <row r="390" spans="1:18" ht="15">
      <c r="A390" s="66" t="s">
        <v>248</v>
      </c>
      <c r="B390" s="66" t="s">
        <v>719</v>
      </c>
      <c r="C390" s="67"/>
      <c r="D390" s="68"/>
      <c r="E390" s="69"/>
      <c r="F390" s="70"/>
      <c r="G390" s="67"/>
      <c r="H390" s="71"/>
      <c r="I390" s="72"/>
      <c r="J390" s="72"/>
      <c r="K390" s="36"/>
      <c r="L390" s="79">
        <v>390</v>
      </c>
      <c r="M390" s="79"/>
      <c r="N390" s="74"/>
      <c r="O390" s="82"/>
      <c r="P390" s="82"/>
      <c r="Q390" s="82"/>
      <c r="R390" s="85">
        <v>44399</v>
      </c>
    </row>
    <row r="391" spans="1:18" ht="15">
      <c r="A391" s="66" t="s">
        <v>248</v>
      </c>
      <c r="B391" s="66" t="s">
        <v>719</v>
      </c>
      <c r="C391" s="67"/>
      <c r="D391" s="68"/>
      <c r="E391" s="69"/>
      <c r="F391" s="70"/>
      <c r="G391" s="67"/>
      <c r="H391" s="71"/>
      <c r="I391" s="72"/>
      <c r="J391" s="72"/>
      <c r="K391" s="36"/>
      <c r="L391" s="79">
        <v>391</v>
      </c>
      <c r="M391" s="79"/>
      <c r="N391" s="74"/>
      <c r="O391" s="82"/>
      <c r="P391" s="82"/>
      <c r="Q391" s="82"/>
      <c r="R391" s="85">
        <v>44393</v>
      </c>
    </row>
    <row r="392" spans="1:18" ht="15">
      <c r="A392" s="66" t="s">
        <v>248</v>
      </c>
      <c r="B392" s="66" t="s">
        <v>719</v>
      </c>
      <c r="C392" s="67"/>
      <c r="D392" s="68"/>
      <c r="E392" s="69"/>
      <c r="F392" s="70"/>
      <c r="G392" s="67"/>
      <c r="H392" s="71"/>
      <c r="I392" s="72"/>
      <c r="J392" s="72"/>
      <c r="K392" s="36"/>
      <c r="L392" s="79">
        <v>392</v>
      </c>
      <c r="M392" s="79"/>
      <c r="N392" s="74"/>
      <c r="O392" s="82"/>
      <c r="P392" s="82"/>
      <c r="Q392" s="82"/>
      <c r="R392" s="85">
        <v>44390</v>
      </c>
    </row>
    <row r="393" spans="1:18" ht="15">
      <c r="A393" s="66" t="s">
        <v>209</v>
      </c>
      <c r="B393" s="66" t="s">
        <v>1267</v>
      </c>
      <c r="C393" s="67"/>
      <c r="D393" s="68"/>
      <c r="E393" s="69"/>
      <c r="F393" s="70"/>
      <c r="G393" s="67"/>
      <c r="H393" s="71"/>
      <c r="I393" s="72"/>
      <c r="J393" s="72"/>
      <c r="K393" s="36"/>
      <c r="L393" s="79">
        <v>393</v>
      </c>
      <c r="M393" s="79"/>
      <c r="N393" s="74"/>
      <c r="O393" s="82"/>
      <c r="P393" s="82"/>
      <c r="Q393" s="82"/>
      <c r="R393" s="85">
        <v>44389</v>
      </c>
    </row>
    <row r="394" spans="1:18" ht="15">
      <c r="A394" s="66" t="s">
        <v>215</v>
      </c>
      <c r="B394" s="66" t="s">
        <v>1268</v>
      </c>
      <c r="C394" s="67"/>
      <c r="D394" s="68"/>
      <c r="E394" s="69"/>
      <c r="F394" s="70"/>
      <c r="G394" s="67"/>
      <c r="H394" s="71"/>
      <c r="I394" s="72"/>
      <c r="J394" s="72"/>
      <c r="K394" s="36"/>
      <c r="L394" s="79">
        <v>394</v>
      </c>
      <c r="M394" s="79"/>
      <c r="N394" s="74"/>
      <c r="O394" s="82"/>
      <c r="P394" s="82"/>
      <c r="Q394" s="82"/>
      <c r="R394" s="85">
        <v>44387</v>
      </c>
    </row>
    <row r="395" spans="1:18" ht="15">
      <c r="A395" s="66" t="s">
        <v>193</v>
      </c>
      <c r="B395" s="66" t="s">
        <v>1269</v>
      </c>
      <c r="C395" s="67"/>
      <c r="D395" s="68"/>
      <c r="E395" s="69"/>
      <c r="F395" s="70"/>
      <c r="G395" s="67"/>
      <c r="H395" s="71"/>
      <c r="I395" s="72"/>
      <c r="J395" s="72"/>
      <c r="K395" s="36"/>
      <c r="L395" s="79">
        <v>395</v>
      </c>
      <c r="M395" s="79"/>
      <c r="N395" s="74"/>
      <c r="O395" s="82"/>
      <c r="P395" s="82"/>
      <c r="Q395" s="82"/>
      <c r="R395" s="85">
        <v>44390</v>
      </c>
    </row>
    <row r="396" spans="1:18" ht="15">
      <c r="A396" s="66" t="s">
        <v>193</v>
      </c>
      <c r="B396" s="66" t="s">
        <v>1269</v>
      </c>
      <c r="C396" s="67"/>
      <c r="D396" s="68"/>
      <c r="E396" s="69"/>
      <c r="F396" s="70"/>
      <c r="G396" s="67"/>
      <c r="H396" s="71"/>
      <c r="I396" s="72"/>
      <c r="J396" s="72"/>
      <c r="K396" s="36"/>
      <c r="L396" s="79">
        <v>396</v>
      </c>
      <c r="M396" s="79"/>
      <c r="N396" s="74"/>
      <c r="O396" s="82"/>
      <c r="P396" s="82"/>
      <c r="Q396" s="82"/>
      <c r="R396" s="85">
        <v>44386</v>
      </c>
    </row>
    <row r="397" spans="1:18" ht="15">
      <c r="A397" s="66" t="s">
        <v>720</v>
      </c>
      <c r="B397" s="66" t="s">
        <v>1270</v>
      </c>
      <c r="C397" s="67"/>
      <c r="D397" s="68"/>
      <c r="E397" s="69"/>
      <c r="F397" s="70"/>
      <c r="G397" s="67"/>
      <c r="H397" s="71"/>
      <c r="I397" s="72"/>
      <c r="J397" s="72"/>
      <c r="K397" s="36"/>
      <c r="L397" s="79">
        <v>397</v>
      </c>
      <c r="M397" s="79"/>
      <c r="N397" s="74"/>
      <c r="O397" s="82"/>
      <c r="P397" s="82"/>
      <c r="Q397" s="82"/>
      <c r="R397" s="85">
        <v>44386</v>
      </c>
    </row>
    <row r="398" spans="1:18" ht="15">
      <c r="A398" s="66" t="s">
        <v>721</v>
      </c>
      <c r="B398" s="66" t="s">
        <v>1271</v>
      </c>
      <c r="C398" s="67"/>
      <c r="D398" s="68"/>
      <c r="E398" s="69"/>
      <c r="F398" s="70"/>
      <c r="G398" s="67"/>
      <c r="H398" s="71"/>
      <c r="I398" s="72"/>
      <c r="J398" s="72"/>
      <c r="K398" s="36"/>
      <c r="L398" s="79">
        <v>398</v>
      </c>
      <c r="M398" s="79"/>
      <c r="N398" s="74"/>
      <c r="O398" s="82"/>
      <c r="P398" s="82"/>
      <c r="Q398" s="82"/>
      <c r="R398" s="85">
        <v>44385</v>
      </c>
    </row>
    <row r="399" spans="1:18" ht="15">
      <c r="A399" s="66" t="s">
        <v>245</v>
      </c>
      <c r="B399" s="66" t="s">
        <v>408</v>
      </c>
      <c r="C399" s="67"/>
      <c r="D399" s="68"/>
      <c r="E399" s="69"/>
      <c r="F399" s="70"/>
      <c r="G399" s="67"/>
      <c r="H399" s="71"/>
      <c r="I399" s="72"/>
      <c r="J399" s="72"/>
      <c r="K399" s="36"/>
      <c r="L399" s="79">
        <v>399</v>
      </c>
      <c r="M399" s="79"/>
      <c r="N399" s="74"/>
      <c r="O399" s="82"/>
      <c r="P399" s="82"/>
      <c r="Q399" s="82"/>
      <c r="R399" s="85">
        <v>44470</v>
      </c>
    </row>
    <row r="400" spans="1:18" ht="15">
      <c r="A400" s="66" t="s">
        <v>245</v>
      </c>
      <c r="B400" s="66" t="s">
        <v>408</v>
      </c>
      <c r="C400" s="67"/>
      <c r="D400" s="68"/>
      <c r="E400" s="69"/>
      <c r="F400" s="70"/>
      <c r="G400" s="67"/>
      <c r="H400" s="71"/>
      <c r="I400" s="72"/>
      <c r="J400" s="72"/>
      <c r="K400" s="36"/>
      <c r="L400" s="79">
        <v>400</v>
      </c>
      <c r="M400" s="79"/>
      <c r="N400" s="74"/>
      <c r="O400" s="82"/>
      <c r="P400" s="82"/>
      <c r="Q400" s="82"/>
      <c r="R400" s="85">
        <v>44459</v>
      </c>
    </row>
    <row r="401" spans="1:18" ht="15">
      <c r="A401" s="66" t="s">
        <v>245</v>
      </c>
      <c r="B401" s="66" t="s">
        <v>408</v>
      </c>
      <c r="C401" s="67"/>
      <c r="D401" s="68"/>
      <c r="E401" s="69"/>
      <c r="F401" s="70"/>
      <c r="G401" s="67"/>
      <c r="H401" s="71"/>
      <c r="I401" s="72"/>
      <c r="J401" s="72"/>
      <c r="K401" s="36"/>
      <c r="L401" s="79">
        <v>401</v>
      </c>
      <c r="M401" s="79"/>
      <c r="N401" s="74"/>
      <c r="O401" s="82"/>
      <c r="P401" s="82"/>
      <c r="Q401" s="82"/>
      <c r="R401" s="85">
        <v>44455</v>
      </c>
    </row>
    <row r="402" spans="1:18" ht="15">
      <c r="A402" s="66" t="s">
        <v>245</v>
      </c>
      <c r="B402" s="66" t="s">
        <v>408</v>
      </c>
      <c r="C402" s="67"/>
      <c r="D402" s="68"/>
      <c r="E402" s="69"/>
      <c r="F402" s="70"/>
      <c r="G402" s="67"/>
      <c r="H402" s="71"/>
      <c r="I402" s="72"/>
      <c r="J402" s="72"/>
      <c r="K402" s="36"/>
      <c r="L402" s="79">
        <v>402</v>
      </c>
      <c r="M402" s="79"/>
      <c r="N402" s="74"/>
      <c r="O402" s="82"/>
      <c r="P402" s="82"/>
      <c r="Q402" s="82"/>
      <c r="R402" s="85">
        <v>44452</v>
      </c>
    </row>
    <row r="403" spans="1:18" ht="15">
      <c r="A403" s="66" t="s">
        <v>245</v>
      </c>
      <c r="B403" s="66" t="s">
        <v>408</v>
      </c>
      <c r="C403" s="67"/>
      <c r="D403" s="68"/>
      <c r="E403" s="69"/>
      <c r="F403" s="70"/>
      <c r="G403" s="67"/>
      <c r="H403" s="71"/>
      <c r="I403" s="72"/>
      <c r="J403" s="72"/>
      <c r="K403" s="36"/>
      <c r="L403" s="79">
        <v>403</v>
      </c>
      <c r="M403" s="79"/>
      <c r="N403" s="74"/>
      <c r="O403" s="82"/>
      <c r="P403" s="82"/>
      <c r="Q403" s="82"/>
      <c r="R403" s="85">
        <v>44411</v>
      </c>
    </row>
    <row r="404" spans="1:18" ht="15">
      <c r="A404" s="66" t="s">
        <v>268</v>
      </c>
      <c r="B404" s="66" t="s">
        <v>408</v>
      </c>
      <c r="C404" s="67"/>
      <c r="D404" s="68"/>
      <c r="E404" s="69"/>
      <c r="F404" s="70"/>
      <c r="G404" s="67"/>
      <c r="H404" s="71"/>
      <c r="I404" s="72"/>
      <c r="J404" s="72"/>
      <c r="K404" s="36"/>
      <c r="L404" s="79">
        <v>404</v>
      </c>
      <c r="M404" s="79"/>
      <c r="N404" s="74"/>
      <c r="O404" s="82"/>
      <c r="P404" s="82"/>
      <c r="Q404" s="82"/>
      <c r="R404" s="85">
        <v>44385</v>
      </c>
    </row>
    <row r="405" spans="1:18" ht="15">
      <c r="A405" s="66" t="s">
        <v>193</v>
      </c>
      <c r="B405" s="66" t="s">
        <v>1272</v>
      </c>
      <c r="C405" s="67"/>
      <c r="D405" s="68"/>
      <c r="E405" s="69"/>
      <c r="F405" s="70"/>
      <c r="G405" s="67"/>
      <c r="H405" s="71"/>
      <c r="I405" s="72"/>
      <c r="J405" s="72"/>
      <c r="K405" s="36"/>
      <c r="L405" s="79">
        <v>405</v>
      </c>
      <c r="M405" s="79"/>
      <c r="N405" s="74"/>
      <c r="O405" s="82"/>
      <c r="P405" s="82"/>
      <c r="Q405" s="82"/>
      <c r="R405" s="85">
        <v>44385</v>
      </c>
    </row>
    <row r="406" spans="1:18" ht="15">
      <c r="A406" s="66" t="s">
        <v>209</v>
      </c>
      <c r="B406" s="66" t="s">
        <v>1273</v>
      </c>
      <c r="C406" s="67"/>
      <c r="D406" s="68"/>
      <c r="E406" s="69"/>
      <c r="F406" s="70"/>
      <c r="G406" s="67"/>
      <c r="H406" s="71"/>
      <c r="I406" s="72"/>
      <c r="J406" s="72"/>
      <c r="K406" s="36"/>
      <c r="L406" s="79">
        <v>406</v>
      </c>
      <c r="M406" s="79"/>
      <c r="N406" s="74"/>
      <c r="O406" s="82"/>
      <c r="P406" s="82"/>
      <c r="Q406" s="82"/>
      <c r="R406" s="85">
        <v>44385</v>
      </c>
    </row>
    <row r="407" spans="1:18" ht="15">
      <c r="A407" s="66" t="s">
        <v>722</v>
      </c>
      <c r="B407" s="66" t="s">
        <v>1274</v>
      </c>
      <c r="C407" s="67"/>
      <c r="D407" s="68"/>
      <c r="E407" s="69"/>
      <c r="F407" s="70"/>
      <c r="G407" s="67"/>
      <c r="H407" s="71"/>
      <c r="I407" s="72"/>
      <c r="J407" s="72"/>
      <c r="K407" s="36"/>
      <c r="L407" s="79">
        <v>407</v>
      </c>
      <c r="M407" s="79"/>
      <c r="N407" s="74"/>
      <c r="O407" s="82"/>
      <c r="P407" s="82"/>
      <c r="Q407" s="82"/>
      <c r="R407" s="85">
        <v>44383</v>
      </c>
    </row>
    <row r="408" spans="1:18" ht="15">
      <c r="A408" s="66" t="s">
        <v>723</v>
      </c>
      <c r="B408" s="66" t="s">
        <v>1275</v>
      </c>
      <c r="C408" s="67"/>
      <c r="D408" s="68"/>
      <c r="E408" s="69"/>
      <c r="F408" s="70"/>
      <c r="G408" s="67"/>
      <c r="H408" s="71"/>
      <c r="I408" s="72"/>
      <c r="J408" s="72"/>
      <c r="K408" s="36"/>
      <c r="L408" s="79">
        <v>408</v>
      </c>
      <c r="M408" s="79"/>
      <c r="N408" s="74"/>
      <c r="O408" s="82"/>
      <c r="P408" s="82"/>
      <c r="Q408" s="82"/>
      <c r="R408" s="85">
        <v>44383</v>
      </c>
    </row>
    <row r="409" spans="1:18" ht="15">
      <c r="A409" s="66" t="s">
        <v>724</v>
      </c>
      <c r="B409" s="66" t="s">
        <v>1276</v>
      </c>
      <c r="C409" s="67"/>
      <c r="D409" s="68"/>
      <c r="E409" s="69"/>
      <c r="F409" s="70"/>
      <c r="G409" s="67"/>
      <c r="H409" s="71"/>
      <c r="I409" s="72"/>
      <c r="J409" s="72"/>
      <c r="K409" s="36"/>
      <c r="L409" s="79">
        <v>409</v>
      </c>
      <c r="M409" s="79"/>
      <c r="N409" s="74"/>
      <c r="O409" s="82"/>
      <c r="P409" s="82"/>
      <c r="Q409" s="82"/>
      <c r="R409" s="85">
        <v>44383</v>
      </c>
    </row>
    <row r="410" spans="1:18" ht="15">
      <c r="A410" s="66" t="s">
        <v>725</v>
      </c>
      <c r="B410" s="66" t="s">
        <v>1277</v>
      </c>
      <c r="C410" s="67"/>
      <c r="D410" s="68"/>
      <c r="E410" s="69"/>
      <c r="F410" s="70"/>
      <c r="G410" s="67"/>
      <c r="H410" s="71"/>
      <c r="I410" s="72"/>
      <c r="J410" s="72"/>
      <c r="K410" s="36"/>
      <c r="L410" s="79">
        <v>410</v>
      </c>
      <c r="M410" s="79"/>
      <c r="N410" s="74"/>
      <c r="O410" s="82"/>
      <c r="P410" s="82"/>
      <c r="Q410" s="82"/>
      <c r="R410" s="85">
        <v>44382</v>
      </c>
    </row>
    <row r="411" spans="1:18" ht="15">
      <c r="A411" s="66" t="s">
        <v>209</v>
      </c>
      <c r="B411" s="66" t="s">
        <v>1278</v>
      </c>
      <c r="C411" s="67"/>
      <c r="D411" s="68"/>
      <c r="E411" s="69"/>
      <c r="F411" s="70"/>
      <c r="G411" s="67"/>
      <c r="H411" s="71"/>
      <c r="I411" s="72"/>
      <c r="J411" s="72"/>
      <c r="K411" s="36"/>
      <c r="L411" s="79">
        <v>411</v>
      </c>
      <c r="M411" s="79"/>
      <c r="N411" s="74"/>
      <c r="O411" s="82"/>
      <c r="P411" s="82"/>
      <c r="Q411" s="82"/>
      <c r="R411" s="85">
        <v>44382</v>
      </c>
    </row>
    <row r="412" spans="1:18" ht="15">
      <c r="A412" s="66" t="s">
        <v>726</v>
      </c>
      <c r="B412" s="66" t="s">
        <v>1279</v>
      </c>
      <c r="C412" s="67"/>
      <c r="D412" s="68"/>
      <c r="E412" s="69"/>
      <c r="F412" s="70"/>
      <c r="G412" s="67"/>
      <c r="H412" s="71"/>
      <c r="I412" s="72"/>
      <c r="J412" s="72"/>
      <c r="K412" s="36"/>
      <c r="L412" s="79">
        <v>412</v>
      </c>
      <c r="M412" s="79"/>
      <c r="N412" s="74"/>
      <c r="O412" s="82"/>
      <c r="P412" s="82"/>
      <c r="Q412" s="82"/>
      <c r="R412" s="85">
        <v>44382</v>
      </c>
    </row>
    <row r="413" spans="1:18" ht="15">
      <c r="A413" s="66" t="s">
        <v>727</v>
      </c>
      <c r="B413" s="66" t="s">
        <v>1280</v>
      </c>
      <c r="C413" s="67"/>
      <c r="D413" s="68"/>
      <c r="E413" s="69"/>
      <c r="F413" s="70"/>
      <c r="G413" s="67"/>
      <c r="H413" s="71"/>
      <c r="I413" s="72"/>
      <c r="J413" s="72"/>
      <c r="K413" s="36"/>
      <c r="L413" s="79">
        <v>413</v>
      </c>
      <c r="M413" s="79"/>
      <c r="N413" s="74"/>
      <c r="O413" s="82"/>
      <c r="P413" s="82"/>
      <c r="Q413" s="82"/>
      <c r="R413" s="85">
        <v>44381</v>
      </c>
    </row>
    <row r="414" spans="1:18" ht="15">
      <c r="A414" s="66" t="s">
        <v>728</v>
      </c>
      <c r="B414" s="66" t="s">
        <v>1281</v>
      </c>
      <c r="C414" s="67"/>
      <c r="D414" s="68"/>
      <c r="E414" s="69"/>
      <c r="F414" s="70"/>
      <c r="G414" s="67"/>
      <c r="H414" s="71"/>
      <c r="I414" s="72"/>
      <c r="J414" s="72"/>
      <c r="K414" s="36"/>
      <c r="L414" s="79">
        <v>414</v>
      </c>
      <c r="M414" s="79"/>
      <c r="N414" s="74"/>
      <c r="O414" s="82"/>
      <c r="P414" s="82"/>
      <c r="Q414" s="82"/>
      <c r="R414" s="85">
        <v>44381</v>
      </c>
    </row>
    <row r="415" spans="1:18" ht="15">
      <c r="A415" s="66" t="s">
        <v>729</v>
      </c>
      <c r="B415" s="66" t="s">
        <v>238</v>
      </c>
      <c r="C415" s="67"/>
      <c r="D415" s="68"/>
      <c r="E415" s="69"/>
      <c r="F415" s="70"/>
      <c r="G415" s="67"/>
      <c r="H415" s="71"/>
      <c r="I415" s="72"/>
      <c r="J415" s="72"/>
      <c r="K415" s="36"/>
      <c r="L415" s="79">
        <v>415</v>
      </c>
      <c r="M415" s="79"/>
      <c r="N415" s="74"/>
      <c r="O415" s="82"/>
      <c r="P415" s="82"/>
      <c r="Q415" s="82"/>
      <c r="R415" s="85">
        <v>44380</v>
      </c>
    </row>
    <row r="416" spans="1:18" ht="15">
      <c r="A416" s="66" t="s">
        <v>730</v>
      </c>
      <c r="B416" s="66" t="s">
        <v>1282</v>
      </c>
      <c r="C416" s="67"/>
      <c r="D416" s="68"/>
      <c r="E416" s="69"/>
      <c r="F416" s="70"/>
      <c r="G416" s="67"/>
      <c r="H416" s="71"/>
      <c r="I416" s="72"/>
      <c r="J416" s="72"/>
      <c r="K416" s="36"/>
      <c r="L416" s="79">
        <v>416</v>
      </c>
      <c r="M416" s="79"/>
      <c r="N416" s="74"/>
      <c r="O416" s="82"/>
      <c r="P416" s="82"/>
      <c r="Q416" s="82"/>
      <c r="R416" s="85">
        <v>44379</v>
      </c>
    </row>
    <row r="417" spans="1:18" ht="15">
      <c r="A417" s="66" t="s">
        <v>731</v>
      </c>
      <c r="B417" s="66" t="s">
        <v>1283</v>
      </c>
      <c r="C417" s="67"/>
      <c r="D417" s="68"/>
      <c r="E417" s="69"/>
      <c r="F417" s="70"/>
      <c r="G417" s="67"/>
      <c r="H417" s="71"/>
      <c r="I417" s="72"/>
      <c r="J417" s="72"/>
      <c r="K417" s="36"/>
      <c r="L417" s="79">
        <v>417</v>
      </c>
      <c r="M417" s="79"/>
      <c r="N417" s="74"/>
      <c r="O417" s="82"/>
      <c r="P417" s="82"/>
      <c r="Q417" s="82"/>
      <c r="R417" s="85">
        <v>44379</v>
      </c>
    </row>
    <row r="418" spans="1:18" ht="15">
      <c r="A418" s="66" t="s">
        <v>732</v>
      </c>
      <c r="B418" s="66" t="s">
        <v>1284</v>
      </c>
      <c r="C418" s="67"/>
      <c r="D418" s="68"/>
      <c r="E418" s="69"/>
      <c r="F418" s="70"/>
      <c r="G418" s="67"/>
      <c r="H418" s="71"/>
      <c r="I418" s="72"/>
      <c r="J418" s="72"/>
      <c r="K418" s="36"/>
      <c r="L418" s="79">
        <v>418</v>
      </c>
      <c r="M418" s="79"/>
      <c r="N418" s="74"/>
      <c r="O418" s="82"/>
      <c r="P418" s="82"/>
      <c r="Q418" s="82"/>
      <c r="R418" s="85">
        <v>44379</v>
      </c>
    </row>
    <row r="419" spans="1:18" ht="15">
      <c r="A419" s="66" t="s">
        <v>252</v>
      </c>
      <c r="B419" s="66" t="s">
        <v>1285</v>
      </c>
      <c r="C419" s="67"/>
      <c r="D419" s="68"/>
      <c r="E419" s="69"/>
      <c r="F419" s="70"/>
      <c r="G419" s="67"/>
      <c r="H419" s="71"/>
      <c r="I419" s="72"/>
      <c r="J419" s="72"/>
      <c r="K419" s="36"/>
      <c r="L419" s="79">
        <v>419</v>
      </c>
      <c r="M419" s="79"/>
      <c r="N419" s="74"/>
      <c r="O419" s="82"/>
      <c r="P419" s="82"/>
      <c r="Q419" s="82"/>
      <c r="R419" s="85">
        <v>44378</v>
      </c>
    </row>
    <row r="420" spans="1:18" ht="15">
      <c r="A420" s="66" t="s">
        <v>270</v>
      </c>
      <c r="B420" s="66" t="s">
        <v>1286</v>
      </c>
      <c r="C420" s="67"/>
      <c r="D420" s="68"/>
      <c r="E420" s="69"/>
      <c r="F420" s="70"/>
      <c r="G420" s="67"/>
      <c r="H420" s="71"/>
      <c r="I420" s="72"/>
      <c r="J420" s="72"/>
      <c r="K420" s="36"/>
      <c r="L420" s="79">
        <v>420</v>
      </c>
      <c r="M420" s="79"/>
      <c r="N420" s="74"/>
      <c r="O420" s="82"/>
      <c r="P420" s="82"/>
      <c r="Q420" s="82"/>
      <c r="R420" s="85">
        <v>44378</v>
      </c>
    </row>
    <row r="421" spans="1:18" ht="15">
      <c r="A421" s="66" t="s">
        <v>198</v>
      </c>
      <c r="B421" s="66" t="s">
        <v>1287</v>
      </c>
      <c r="C421" s="67"/>
      <c r="D421" s="68"/>
      <c r="E421" s="69"/>
      <c r="F421" s="70"/>
      <c r="G421" s="67"/>
      <c r="H421" s="71"/>
      <c r="I421" s="72"/>
      <c r="J421" s="72"/>
      <c r="K421" s="36"/>
      <c r="L421" s="79">
        <v>421</v>
      </c>
      <c r="M421" s="79"/>
      <c r="N421" s="74"/>
      <c r="O421" s="82"/>
      <c r="P421" s="82"/>
      <c r="Q421" s="82"/>
      <c r="R421" s="85">
        <v>44378</v>
      </c>
    </row>
    <row r="422" spans="1:18" ht="15">
      <c r="A422" s="66" t="s">
        <v>198</v>
      </c>
      <c r="B422" s="66" t="s">
        <v>1287</v>
      </c>
      <c r="C422" s="67"/>
      <c r="D422" s="68"/>
      <c r="E422" s="69"/>
      <c r="F422" s="70"/>
      <c r="G422" s="67"/>
      <c r="H422" s="71"/>
      <c r="I422" s="72"/>
      <c r="J422" s="72"/>
      <c r="K422" s="36"/>
      <c r="L422" s="79">
        <v>422</v>
      </c>
      <c r="M422" s="79"/>
      <c r="N422" s="74"/>
      <c r="O422" s="82"/>
      <c r="P422" s="82"/>
      <c r="Q422" s="82"/>
      <c r="R422" s="85">
        <v>44378</v>
      </c>
    </row>
    <row r="423" spans="1:18" ht="15">
      <c r="A423" s="66" t="s">
        <v>224</v>
      </c>
      <c r="B423" s="66" t="s">
        <v>1288</v>
      </c>
      <c r="C423" s="67"/>
      <c r="D423" s="68"/>
      <c r="E423" s="69"/>
      <c r="F423" s="70"/>
      <c r="G423" s="67"/>
      <c r="H423" s="71"/>
      <c r="I423" s="72"/>
      <c r="J423" s="72"/>
      <c r="K423" s="36"/>
      <c r="L423" s="79">
        <v>423</v>
      </c>
      <c r="M423" s="79"/>
      <c r="N423" s="74"/>
      <c r="O423" s="82"/>
      <c r="P423" s="82"/>
      <c r="Q423" s="82"/>
      <c r="R423" s="85">
        <v>44518</v>
      </c>
    </row>
    <row r="424" spans="1:18" ht="15">
      <c r="A424" s="66" t="s">
        <v>194</v>
      </c>
      <c r="B424" s="66" t="s">
        <v>1288</v>
      </c>
      <c r="C424" s="67"/>
      <c r="D424" s="68"/>
      <c r="E424" s="69"/>
      <c r="F424" s="70"/>
      <c r="G424" s="67"/>
      <c r="H424" s="71"/>
      <c r="I424" s="72"/>
      <c r="J424" s="72"/>
      <c r="K424" s="36"/>
      <c r="L424" s="79">
        <v>424</v>
      </c>
      <c r="M424" s="79"/>
      <c r="N424" s="74"/>
      <c r="O424" s="82"/>
      <c r="P424" s="82"/>
      <c r="Q424" s="82"/>
      <c r="R424" s="85">
        <v>44378</v>
      </c>
    </row>
    <row r="425" spans="1:18" ht="15">
      <c r="A425" s="66" t="s">
        <v>194</v>
      </c>
      <c r="B425" s="66" t="s">
        <v>1289</v>
      </c>
      <c r="C425" s="67"/>
      <c r="D425" s="68"/>
      <c r="E425" s="69"/>
      <c r="F425" s="70"/>
      <c r="G425" s="67"/>
      <c r="H425" s="71"/>
      <c r="I425" s="72"/>
      <c r="J425" s="72"/>
      <c r="K425" s="36"/>
      <c r="L425" s="79">
        <v>425</v>
      </c>
      <c r="M425" s="79"/>
      <c r="N425" s="74"/>
      <c r="O425" s="82"/>
      <c r="P425" s="82"/>
      <c r="Q425" s="82"/>
      <c r="R425" s="85">
        <v>44377</v>
      </c>
    </row>
    <row r="426" spans="1:18" ht="15">
      <c r="A426" s="66" t="s">
        <v>206</v>
      </c>
      <c r="B426" s="66" t="s">
        <v>1290</v>
      </c>
      <c r="C426" s="67"/>
      <c r="D426" s="68"/>
      <c r="E426" s="69"/>
      <c r="F426" s="70"/>
      <c r="G426" s="67"/>
      <c r="H426" s="71"/>
      <c r="I426" s="72"/>
      <c r="J426" s="72"/>
      <c r="K426" s="36"/>
      <c r="L426" s="79">
        <v>426</v>
      </c>
      <c r="M426" s="79"/>
      <c r="N426" s="74"/>
      <c r="O426" s="82"/>
      <c r="P426" s="82"/>
      <c r="Q426" s="82"/>
      <c r="R426" s="85">
        <v>44377</v>
      </c>
    </row>
    <row r="427" spans="1:18" ht="15">
      <c r="A427" s="66" t="s">
        <v>685</v>
      </c>
      <c r="B427" s="66" t="s">
        <v>1291</v>
      </c>
      <c r="C427" s="67"/>
      <c r="D427" s="68"/>
      <c r="E427" s="69"/>
      <c r="F427" s="70"/>
      <c r="G427" s="67"/>
      <c r="H427" s="71"/>
      <c r="I427" s="72"/>
      <c r="J427" s="72"/>
      <c r="K427" s="36"/>
      <c r="L427" s="79">
        <v>427</v>
      </c>
      <c r="M427" s="79"/>
      <c r="N427" s="74"/>
      <c r="O427" s="82"/>
      <c r="P427" s="82"/>
      <c r="Q427" s="82"/>
      <c r="R427" s="85">
        <v>44377</v>
      </c>
    </row>
    <row r="428" spans="1:18" ht="15">
      <c r="A428" s="66" t="s">
        <v>225</v>
      </c>
      <c r="B428" s="66" t="s">
        <v>1292</v>
      </c>
      <c r="C428" s="67"/>
      <c r="D428" s="68"/>
      <c r="E428" s="69"/>
      <c r="F428" s="70"/>
      <c r="G428" s="67"/>
      <c r="H428" s="71"/>
      <c r="I428" s="72"/>
      <c r="J428" s="72"/>
      <c r="K428" s="36"/>
      <c r="L428" s="79">
        <v>428</v>
      </c>
      <c r="M428" s="79"/>
      <c r="N428" s="74"/>
      <c r="O428" s="82"/>
      <c r="P428" s="82"/>
      <c r="Q428" s="82"/>
      <c r="R428" s="85">
        <v>44377</v>
      </c>
    </row>
    <row r="429" spans="1:18" ht="15">
      <c r="A429" s="66" t="s">
        <v>733</v>
      </c>
      <c r="B429" s="66" t="s">
        <v>1293</v>
      </c>
      <c r="C429" s="67"/>
      <c r="D429" s="68"/>
      <c r="E429" s="69"/>
      <c r="F429" s="70"/>
      <c r="G429" s="67"/>
      <c r="H429" s="71"/>
      <c r="I429" s="72"/>
      <c r="J429" s="72"/>
      <c r="K429" s="36"/>
      <c r="L429" s="79">
        <v>429</v>
      </c>
      <c r="M429" s="79"/>
      <c r="N429" s="74"/>
      <c r="O429" s="82"/>
      <c r="P429" s="82"/>
      <c r="Q429" s="82"/>
      <c r="R429" s="85">
        <v>44377</v>
      </c>
    </row>
    <row r="430" spans="1:18" ht="15">
      <c r="A430" s="66" t="s">
        <v>734</v>
      </c>
      <c r="B430" s="66" t="s">
        <v>1294</v>
      </c>
      <c r="C430" s="67"/>
      <c r="D430" s="68"/>
      <c r="E430" s="69"/>
      <c r="F430" s="70"/>
      <c r="G430" s="67"/>
      <c r="H430" s="71"/>
      <c r="I430" s="72"/>
      <c r="J430" s="72"/>
      <c r="K430" s="36"/>
      <c r="L430" s="79">
        <v>430</v>
      </c>
      <c r="M430" s="79"/>
      <c r="N430" s="74"/>
      <c r="O430" s="82"/>
      <c r="P430" s="82"/>
      <c r="Q430" s="82"/>
      <c r="R430" s="85">
        <v>44377</v>
      </c>
    </row>
    <row r="431" spans="1:18" ht="15">
      <c r="A431" s="66" t="s">
        <v>735</v>
      </c>
      <c r="B431" s="66" t="s">
        <v>1295</v>
      </c>
      <c r="C431" s="67"/>
      <c r="D431" s="68"/>
      <c r="E431" s="69"/>
      <c r="F431" s="70"/>
      <c r="G431" s="67"/>
      <c r="H431" s="71"/>
      <c r="I431" s="72"/>
      <c r="J431" s="72"/>
      <c r="K431" s="36"/>
      <c r="L431" s="79">
        <v>431</v>
      </c>
      <c r="M431" s="79"/>
      <c r="N431" s="74"/>
      <c r="O431" s="82"/>
      <c r="P431" s="82"/>
      <c r="Q431" s="82"/>
      <c r="R431" s="85">
        <v>44377</v>
      </c>
    </row>
    <row r="432" spans="1:18" ht="15">
      <c r="A432" s="66" t="s">
        <v>272</v>
      </c>
      <c r="B432" s="66" t="s">
        <v>1296</v>
      </c>
      <c r="C432" s="67"/>
      <c r="D432" s="68"/>
      <c r="E432" s="69"/>
      <c r="F432" s="70"/>
      <c r="G432" s="67"/>
      <c r="H432" s="71"/>
      <c r="I432" s="72"/>
      <c r="J432" s="72"/>
      <c r="K432" s="36"/>
      <c r="L432" s="79">
        <v>432</v>
      </c>
      <c r="M432" s="79"/>
      <c r="N432" s="74"/>
      <c r="O432" s="82"/>
      <c r="P432" s="82"/>
      <c r="Q432" s="82"/>
      <c r="R432" s="85">
        <v>44377</v>
      </c>
    </row>
    <row r="433" spans="1:18" ht="15">
      <c r="A433" s="66" t="s">
        <v>736</v>
      </c>
      <c r="B433" s="66" t="s">
        <v>1297</v>
      </c>
      <c r="C433" s="67"/>
      <c r="D433" s="68"/>
      <c r="E433" s="69"/>
      <c r="F433" s="70"/>
      <c r="G433" s="67"/>
      <c r="H433" s="71"/>
      <c r="I433" s="72"/>
      <c r="J433" s="72"/>
      <c r="K433" s="36"/>
      <c r="L433" s="79">
        <v>433</v>
      </c>
      <c r="M433" s="79"/>
      <c r="N433" s="74"/>
      <c r="O433" s="82"/>
      <c r="P433" s="82"/>
      <c r="Q433" s="82"/>
      <c r="R433" s="85">
        <v>44377</v>
      </c>
    </row>
    <row r="434" spans="1:18" ht="15">
      <c r="A434" s="66" t="s">
        <v>183</v>
      </c>
      <c r="B434" s="66" t="s">
        <v>1298</v>
      </c>
      <c r="C434" s="67"/>
      <c r="D434" s="68"/>
      <c r="E434" s="69"/>
      <c r="F434" s="70"/>
      <c r="G434" s="67"/>
      <c r="H434" s="71"/>
      <c r="I434" s="72"/>
      <c r="J434" s="72"/>
      <c r="K434" s="36"/>
      <c r="L434" s="79">
        <v>434</v>
      </c>
      <c r="M434" s="79"/>
      <c r="N434" s="74"/>
      <c r="O434" s="82"/>
      <c r="P434" s="82"/>
      <c r="Q434" s="82"/>
      <c r="R434" s="85">
        <v>44377</v>
      </c>
    </row>
    <row r="435" spans="1:18" ht="15">
      <c r="A435" s="66" t="s">
        <v>737</v>
      </c>
      <c r="B435" s="66" t="s">
        <v>1299</v>
      </c>
      <c r="C435" s="67"/>
      <c r="D435" s="68"/>
      <c r="E435" s="69"/>
      <c r="F435" s="70"/>
      <c r="G435" s="67"/>
      <c r="H435" s="71"/>
      <c r="I435" s="72"/>
      <c r="J435" s="72"/>
      <c r="K435" s="36"/>
      <c r="L435" s="79">
        <v>435</v>
      </c>
      <c r="M435" s="79"/>
      <c r="N435" s="74"/>
      <c r="O435" s="82"/>
      <c r="P435" s="82"/>
      <c r="Q435" s="82"/>
      <c r="R435" s="85">
        <v>44377</v>
      </c>
    </row>
    <row r="436" spans="1:18" ht="15">
      <c r="A436" s="66" t="s">
        <v>273</v>
      </c>
      <c r="B436" s="66" t="s">
        <v>1300</v>
      </c>
      <c r="C436" s="67"/>
      <c r="D436" s="68"/>
      <c r="E436" s="69"/>
      <c r="F436" s="70"/>
      <c r="G436" s="67"/>
      <c r="H436" s="71"/>
      <c r="I436" s="72"/>
      <c r="J436" s="72"/>
      <c r="K436" s="36"/>
      <c r="L436" s="79">
        <v>436</v>
      </c>
      <c r="M436" s="79"/>
      <c r="N436" s="74"/>
      <c r="O436" s="82"/>
      <c r="P436" s="82"/>
      <c r="Q436" s="82"/>
      <c r="R436" s="85">
        <v>44377</v>
      </c>
    </row>
    <row r="437" spans="1:18" ht="15">
      <c r="A437" s="66" t="s">
        <v>274</v>
      </c>
      <c r="B437" s="66" t="s">
        <v>1301</v>
      </c>
      <c r="C437" s="67"/>
      <c r="D437" s="68"/>
      <c r="E437" s="69"/>
      <c r="F437" s="70"/>
      <c r="G437" s="67"/>
      <c r="H437" s="71"/>
      <c r="I437" s="72"/>
      <c r="J437" s="72"/>
      <c r="K437" s="36"/>
      <c r="L437" s="79">
        <v>437</v>
      </c>
      <c r="M437" s="79"/>
      <c r="N437" s="74"/>
      <c r="O437" s="82"/>
      <c r="P437" s="82"/>
      <c r="Q437" s="82"/>
      <c r="R437" s="85">
        <v>44377</v>
      </c>
    </row>
    <row r="438" spans="1:18" ht="15">
      <c r="A438" s="66" t="s">
        <v>299</v>
      </c>
      <c r="B438" s="66" t="s">
        <v>1302</v>
      </c>
      <c r="C438" s="67"/>
      <c r="D438" s="68"/>
      <c r="E438" s="69"/>
      <c r="F438" s="70"/>
      <c r="G438" s="67"/>
      <c r="H438" s="71"/>
      <c r="I438" s="72"/>
      <c r="J438" s="72"/>
      <c r="K438" s="36"/>
      <c r="L438" s="79">
        <v>438</v>
      </c>
      <c r="M438" s="79"/>
      <c r="N438" s="74"/>
      <c r="O438" s="82"/>
      <c r="P438" s="82"/>
      <c r="Q438" s="82"/>
      <c r="R438" s="85">
        <v>44377</v>
      </c>
    </row>
    <row r="439" spans="1:18" ht="15">
      <c r="A439" s="66" t="s">
        <v>738</v>
      </c>
      <c r="B439" s="66" t="s">
        <v>1303</v>
      </c>
      <c r="C439" s="67"/>
      <c r="D439" s="68"/>
      <c r="E439" s="69"/>
      <c r="F439" s="70"/>
      <c r="G439" s="67"/>
      <c r="H439" s="71"/>
      <c r="I439" s="72"/>
      <c r="J439" s="72"/>
      <c r="K439" s="36"/>
      <c r="L439" s="79">
        <v>439</v>
      </c>
      <c r="M439" s="79"/>
      <c r="N439" s="74"/>
      <c r="O439" s="82"/>
      <c r="P439" s="82"/>
      <c r="Q439" s="82"/>
      <c r="R439" s="85">
        <v>44376</v>
      </c>
    </row>
    <row r="440" spans="1:18" ht="15">
      <c r="A440" s="66" t="s">
        <v>739</v>
      </c>
      <c r="B440" s="66" t="s">
        <v>1304</v>
      </c>
      <c r="C440" s="67"/>
      <c r="D440" s="68"/>
      <c r="E440" s="69"/>
      <c r="F440" s="70"/>
      <c r="G440" s="67"/>
      <c r="H440" s="71"/>
      <c r="I440" s="72"/>
      <c r="J440" s="72"/>
      <c r="K440" s="36"/>
      <c r="L440" s="79">
        <v>440</v>
      </c>
      <c r="M440" s="79"/>
      <c r="N440" s="74"/>
      <c r="O440" s="82"/>
      <c r="P440" s="82"/>
      <c r="Q440" s="82"/>
      <c r="R440" s="85">
        <v>44376</v>
      </c>
    </row>
    <row r="441" spans="1:18" ht="15">
      <c r="A441" s="66" t="s">
        <v>730</v>
      </c>
      <c r="B441" s="66" t="s">
        <v>732</v>
      </c>
      <c r="C441" s="67"/>
      <c r="D441" s="68"/>
      <c r="E441" s="69"/>
      <c r="F441" s="70"/>
      <c r="G441" s="67"/>
      <c r="H441" s="71"/>
      <c r="I441" s="72"/>
      <c r="J441" s="72"/>
      <c r="K441" s="36"/>
      <c r="L441" s="79">
        <v>441</v>
      </c>
      <c r="M441" s="79"/>
      <c r="N441" s="74"/>
      <c r="O441" s="82"/>
      <c r="P441" s="82"/>
      <c r="Q441" s="82"/>
      <c r="R441" s="85">
        <v>44376</v>
      </c>
    </row>
    <row r="442" spans="1:18" ht="15">
      <c r="A442" s="66" t="s">
        <v>732</v>
      </c>
      <c r="B442" s="66" t="s">
        <v>1305</v>
      </c>
      <c r="C442" s="67"/>
      <c r="D442" s="68"/>
      <c r="E442" s="69"/>
      <c r="F442" s="70"/>
      <c r="G442" s="67"/>
      <c r="H442" s="71"/>
      <c r="I442" s="72"/>
      <c r="J442" s="72"/>
      <c r="K442" s="36"/>
      <c r="L442" s="79">
        <v>442</v>
      </c>
      <c r="M442" s="79"/>
      <c r="N442" s="74"/>
      <c r="O442" s="82"/>
      <c r="P442" s="82"/>
      <c r="Q442" s="82"/>
      <c r="R442" s="85">
        <v>44376</v>
      </c>
    </row>
    <row r="443" spans="1:18" ht="15">
      <c r="A443" s="66" t="s">
        <v>193</v>
      </c>
      <c r="B443" s="66" t="s">
        <v>1306</v>
      </c>
      <c r="C443" s="67"/>
      <c r="D443" s="68"/>
      <c r="E443" s="69"/>
      <c r="F443" s="70"/>
      <c r="G443" s="67"/>
      <c r="H443" s="71"/>
      <c r="I443" s="72"/>
      <c r="J443" s="72"/>
      <c r="K443" s="36"/>
      <c r="L443" s="79">
        <v>443</v>
      </c>
      <c r="M443" s="79"/>
      <c r="N443" s="74"/>
      <c r="O443" s="82"/>
      <c r="P443" s="82"/>
      <c r="Q443" s="82"/>
      <c r="R443" s="85">
        <v>44376</v>
      </c>
    </row>
    <row r="444" spans="1:18" ht="15">
      <c r="A444" s="66" t="s">
        <v>740</v>
      </c>
      <c r="B444" s="66" t="s">
        <v>1307</v>
      </c>
      <c r="C444" s="67"/>
      <c r="D444" s="68"/>
      <c r="E444" s="69"/>
      <c r="F444" s="70"/>
      <c r="G444" s="67"/>
      <c r="H444" s="71"/>
      <c r="I444" s="72"/>
      <c r="J444" s="72"/>
      <c r="K444" s="36"/>
      <c r="L444" s="79">
        <v>444</v>
      </c>
      <c r="M444" s="79"/>
      <c r="N444" s="74"/>
      <c r="O444" s="82"/>
      <c r="P444" s="82"/>
      <c r="Q444" s="82"/>
      <c r="R444" s="85">
        <v>44376</v>
      </c>
    </row>
    <row r="445" spans="1:18" ht="15">
      <c r="A445" s="66" t="s">
        <v>554</v>
      </c>
      <c r="B445" s="66" t="s">
        <v>1308</v>
      </c>
      <c r="C445" s="67"/>
      <c r="D445" s="68"/>
      <c r="E445" s="69"/>
      <c r="F445" s="70"/>
      <c r="G445" s="67"/>
      <c r="H445" s="71"/>
      <c r="I445" s="72"/>
      <c r="J445" s="72"/>
      <c r="K445" s="36"/>
      <c r="L445" s="79">
        <v>445</v>
      </c>
      <c r="M445" s="79"/>
      <c r="N445" s="74"/>
      <c r="O445" s="82"/>
      <c r="P445" s="82"/>
      <c r="Q445" s="82"/>
      <c r="R445" s="85">
        <v>44376</v>
      </c>
    </row>
    <row r="446" spans="1:18" ht="15">
      <c r="A446" s="66" t="s">
        <v>741</v>
      </c>
      <c r="B446" s="66" t="s">
        <v>1309</v>
      </c>
      <c r="C446" s="67"/>
      <c r="D446" s="68"/>
      <c r="E446" s="69"/>
      <c r="F446" s="70"/>
      <c r="G446" s="67"/>
      <c r="H446" s="71"/>
      <c r="I446" s="72"/>
      <c r="J446" s="72"/>
      <c r="K446" s="36"/>
      <c r="L446" s="79">
        <v>446</v>
      </c>
      <c r="M446" s="79"/>
      <c r="N446" s="74"/>
      <c r="O446" s="82"/>
      <c r="P446" s="82"/>
      <c r="Q446" s="82"/>
      <c r="R446" s="85">
        <v>44376</v>
      </c>
    </row>
    <row r="447" spans="1:18" ht="15">
      <c r="A447" s="66" t="s">
        <v>742</v>
      </c>
      <c r="B447" s="66" t="s">
        <v>282</v>
      </c>
      <c r="C447" s="67"/>
      <c r="D447" s="68"/>
      <c r="E447" s="69"/>
      <c r="F447" s="70"/>
      <c r="G447" s="67"/>
      <c r="H447" s="71"/>
      <c r="I447" s="72"/>
      <c r="J447" s="72"/>
      <c r="K447" s="36"/>
      <c r="L447" s="79">
        <v>447</v>
      </c>
      <c r="M447" s="79"/>
      <c r="N447" s="74"/>
      <c r="O447" s="82"/>
      <c r="P447" s="82"/>
      <c r="Q447" s="82"/>
      <c r="R447" s="85">
        <v>44376</v>
      </c>
    </row>
    <row r="448" spans="1:18" ht="15">
      <c r="A448" s="66" t="s">
        <v>743</v>
      </c>
      <c r="B448" s="66" t="s">
        <v>1310</v>
      </c>
      <c r="C448" s="67"/>
      <c r="D448" s="68"/>
      <c r="E448" s="69"/>
      <c r="F448" s="70"/>
      <c r="G448" s="67"/>
      <c r="H448" s="71"/>
      <c r="I448" s="72"/>
      <c r="J448" s="72"/>
      <c r="K448" s="36"/>
      <c r="L448" s="79">
        <v>448</v>
      </c>
      <c r="M448" s="79"/>
      <c r="N448" s="74"/>
      <c r="O448" s="82"/>
      <c r="P448" s="82"/>
      <c r="Q448" s="82"/>
      <c r="R448" s="85">
        <v>44375</v>
      </c>
    </row>
    <row r="449" spans="1:18" ht="15">
      <c r="A449" s="66" t="s">
        <v>257</v>
      </c>
      <c r="B449" s="66" t="s">
        <v>1311</v>
      </c>
      <c r="C449" s="67"/>
      <c r="D449" s="68"/>
      <c r="E449" s="69"/>
      <c r="F449" s="70"/>
      <c r="G449" s="67"/>
      <c r="H449" s="71"/>
      <c r="I449" s="72"/>
      <c r="J449" s="72"/>
      <c r="K449" s="36"/>
      <c r="L449" s="79">
        <v>449</v>
      </c>
      <c r="M449" s="79"/>
      <c r="N449" s="74"/>
      <c r="O449" s="82"/>
      <c r="P449" s="82"/>
      <c r="Q449" s="82"/>
      <c r="R449" s="85">
        <v>44375</v>
      </c>
    </row>
    <row r="450" spans="1:18" ht="15">
      <c r="A450" s="66" t="s">
        <v>744</v>
      </c>
      <c r="B450" s="66" t="s">
        <v>1312</v>
      </c>
      <c r="C450" s="67"/>
      <c r="D450" s="68"/>
      <c r="E450" s="69"/>
      <c r="F450" s="70"/>
      <c r="G450" s="67"/>
      <c r="H450" s="71"/>
      <c r="I450" s="72"/>
      <c r="J450" s="72"/>
      <c r="K450" s="36"/>
      <c r="L450" s="79">
        <v>450</v>
      </c>
      <c r="M450" s="79"/>
      <c r="N450" s="74"/>
      <c r="O450" s="82"/>
      <c r="P450" s="82"/>
      <c r="Q450" s="82"/>
      <c r="R450" s="85">
        <v>44375</v>
      </c>
    </row>
    <row r="451" spans="1:18" ht="15">
      <c r="A451" s="66" t="s">
        <v>745</v>
      </c>
      <c r="B451" s="66" t="s">
        <v>1313</v>
      </c>
      <c r="C451" s="67"/>
      <c r="D451" s="68"/>
      <c r="E451" s="69"/>
      <c r="F451" s="70"/>
      <c r="G451" s="67"/>
      <c r="H451" s="71"/>
      <c r="I451" s="72"/>
      <c r="J451" s="72"/>
      <c r="K451" s="36"/>
      <c r="L451" s="79">
        <v>451</v>
      </c>
      <c r="M451" s="79"/>
      <c r="N451" s="74"/>
      <c r="O451" s="82"/>
      <c r="P451" s="82"/>
      <c r="Q451" s="82"/>
      <c r="R451" s="85">
        <v>44375</v>
      </c>
    </row>
    <row r="452" spans="1:18" ht="15">
      <c r="A452" s="66" t="s">
        <v>745</v>
      </c>
      <c r="B452" s="66" t="s">
        <v>1314</v>
      </c>
      <c r="C452" s="67"/>
      <c r="D452" s="68"/>
      <c r="E452" s="69"/>
      <c r="F452" s="70"/>
      <c r="G452" s="67"/>
      <c r="H452" s="71"/>
      <c r="I452" s="72"/>
      <c r="J452" s="72"/>
      <c r="K452" s="36"/>
      <c r="L452" s="79">
        <v>452</v>
      </c>
      <c r="M452" s="79"/>
      <c r="N452" s="74"/>
      <c r="O452" s="82"/>
      <c r="P452" s="82"/>
      <c r="Q452" s="82"/>
      <c r="R452" s="85">
        <v>44375</v>
      </c>
    </row>
    <row r="453" spans="1:18" ht="15">
      <c r="A453" s="66" t="s">
        <v>746</v>
      </c>
      <c r="B453" s="66" t="s">
        <v>206</v>
      </c>
      <c r="C453" s="67"/>
      <c r="D453" s="68"/>
      <c r="E453" s="69"/>
      <c r="F453" s="70"/>
      <c r="G453" s="67"/>
      <c r="H453" s="71"/>
      <c r="I453" s="72"/>
      <c r="J453" s="72"/>
      <c r="K453" s="36"/>
      <c r="L453" s="79">
        <v>453</v>
      </c>
      <c r="M453" s="79"/>
      <c r="N453" s="74"/>
      <c r="O453" s="82"/>
      <c r="P453" s="82"/>
      <c r="Q453" s="82"/>
      <c r="R453" s="85">
        <v>44375</v>
      </c>
    </row>
    <row r="454" spans="1:18" ht="15">
      <c r="A454" s="66" t="s">
        <v>193</v>
      </c>
      <c r="B454" s="66" t="s">
        <v>1315</v>
      </c>
      <c r="C454" s="67"/>
      <c r="D454" s="68"/>
      <c r="E454" s="69"/>
      <c r="F454" s="70"/>
      <c r="G454" s="67"/>
      <c r="H454" s="71"/>
      <c r="I454" s="72"/>
      <c r="J454" s="72"/>
      <c r="K454" s="36"/>
      <c r="L454" s="79">
        <v>454</v>
      </c>
      <c r="M454" s="79"/>
      <c r="N454" s="74"/>
      <c r="O454" s="82"/>
      <c r="P454" s="82"/>
      <c r="Q454" s="82"/>
      <c r="R454" s="85">
        <v>44375</v>
      </c>
    </row>
    <row r="455" spans="1:18" ht="15">
      <c r="A455" s="66" t="s">
        <v>302</v>
      </c>
      <c r="B455" s="66" t="s">
        <v>422</v>
      </c>
      <c r="C455" s="67"/>
      <c r="D455" s="68"/>
      <c r="E455" s="69"/>
      <c r="F455" s="70"/>
      <c r="G455" s="67"/>
      <c r="H455" s="71"/>
      <c r="I455" s="72"/>
      <c r="J455" s="72"/>
      <c r="K455" s="36"/>
      <c r="L455" s="79">
        <v>455</v>
      </c>
      <c r="M455" s="79"/>
      <c r="N455" s="74"/>
      <c r="O455" s="82"/>
      <c r="P455" s="82"/>
      <c r="Q455" s="82"/>
      <c r="R455" s="85">
        <v>44375</v>
      </c>
    </row>
    <row r="456" spans="1:18" ht="15">
      <c r="A456" s="66" t="s">
        <v>202</v>
      </c>
      <c r="B456" s="66" t="s">
        <v>1316</v>
      </c>
      <c r="C456" s="67"/>
      <c r="D456" s="68"/>
      <c r="E456" s="69"/>
      <c r="F456" s="70"/>
      <c r="G456" s="67"/>
      <c r="H456" s="71"/>
      <c r="I456" s="72"/>
      <c r="J456" s="72"/>
      <c r="K456" s="36"/>
      <c r="L456" s="79">
        <v>456</v>
      </c>
      <c r="M456" s="79"/>
      <c r="N456" s="74"/>
      <c r="O456" s="82"/>
      <c r="P456" s="82"/>
      <c r="Q456" s="82"/>
      <c r="R456" s="85">
        <v>44375</v>
      </c>
    </row>
    <row r="457" spans="1:18" ht="15">
      <c r="A457" s="66" t="s">
        <v>747</v>
      </c>
      <c r="B457" s="66" t="s">
        <v>1317</v>
      </c>
      <c r="C457" s="67"/>
      <c r="D457" s="68"/>
      <c r="E457" s="69"/>
      <c r="F457" s="70"/>
      <c r="G457" s="67"/>
      <c r="H457" s="71"/>
      <c r="I457" s="72"/>
      <c r="J457" s="72"/>
      <c r="K457" s="36"/>
      <c r="L457" s="79">
        <v>457</v>
      </c>
      <c r="M457" s="79"/>
      <c r="N457" s="74"/>
      <c r="O457" s="82"/>
      <c r="P457" s="82"/>
      <c r="Q457" s="82"/>
      <c r="R457" s="85">
        <v>44374</v>
      </c>
    </row>
    <row r="458" spans="1:18" ht="15">
      <c r="A458" s="66" t="s">
        <v>277</v>
      </c>
      <c r="B458" s="66" t="s">
        <v>1318</v>
      </c>
      <c r="C458" s="67"/>
      <c r="D458" s="68"/>
      <c r="E458" s="69"/>
      <c r="F458" s="70"/>
      <c r="G458" s="67"/>
      <c r="H458" s="71"/>
      <c r="I458" s="72"/>
      <c r="J458" s="72"/>
      <c r="K458" s="36"/>
      <c r="L458" s="79">
        <v>458</v>
      </c>
      <c r="M458" s="79"/>
      <c r="N458" s="74"/>
      <c r="O458" s="82"/>
      <c r="P458" s="82"/>
      <c r="Q458" s="82"/>
      <c r="R458" s="85">
        <v>44373</v>
      </c>
    </row>
    <row r="459" spans="1:18" ht="15">
      <c r="A459" s="66" t="s">
        <v>748</v>
      </c>
      <c r="B459" s="66" t="s">
        <v>1319</v>
      </c>
      <c r="C459" s="67"/>
      <c r="D459" s="68"/>
      <c r="E459" s="69"/>
      <c r="F459" s="70"/>
      <c r="G459" s="67"/>
      <c r="H459" s="71"/>
      <c r="I459" s="72"/>
      <c r="J459" s="72"/>
      <c r="K459" s="36"/>
      <c r="L459" s="79">
        <v>459</v>
      </c>
      <c r="M459" s="79"/>
      <c r="N459" s="74"/>
      <c r="O459" s="82"/>
      <c r="P459" s="82"/>
      <c r="Q459" s="82"/>
      <c r="R459" s="85">
        <v>44373</v>
      </c>
    </row>
    <row r="460" spans="1:18" ht="15">
      <c r="A460" s="66" t="s">
        <v>749</v>
      </c>
      <c r="B460" s="66" t="s">
        <v>206</v>
      </c>
      <c r="C460" s="67"/>
      <c r="D460" s="68"/>
      <c r="E460" s="69"/>
      <c r="F460" s="70"/>
      <c r="G460" s="67"/>
      <c r="H460" s="71"/>
      <c r="I460" s="72"/>
      <c r="J460" s="72"/>
      <c r="K460" s="36"/>
      <c r="L460" s="79">
        <v>460</v>
      </c>
      <c r="M460" s="79"/>
      <c r="N460" s="74"/>
      <c r="O460" s="82"/>
      <c r="P460" s="82"/>
      <c r="Q460" s="82"/>
      <c r="R460" s="85">
        <v>44373</v>
      </c>
    </row>
    <row r="461" spans="1:18" ht="15">
      <c r="A461" s="66" t="s">
        <v>248</v>
      </c>
      <c r="B461" s="66" t="s">
        <v>1266</v>
      </c>
      <c r="C461" s="67"/>
      <c r="D461" s="68"/>
      <c r="E461" s="69"/>
      <c r="F461" s="70"/>
      <c r="G461" s="67"/>
      <c r="H461" s="71"/>
      <c r="I461" s="72"/>
      <c r="J461" s="72"/>
      <c r="K461" s="36"/>
      <c r="L461" s="79">
        <v>461</v>
      </c>
      <c r="M461" s="79"/>
      <c r="N461" s="74"/>
      <c r="O461" s="82"/>
      <c r="P461" s="82"/>
      <c r="Q461" s="82"/>
      <c r="R461" s="85">
        <v>44373</v>
      </c>
    </row>
    <row r="462" spans="1:18" ht="15">
      <c r="A462" s="66" t="s">
        <v>750</v>
      </c>
      <c r="B462" s="66" t="s">
        <v>1320</v>
      </c>
      <c r="C462" s="67"/>
      <c r="D462" s="68"/>
      <c r="E462" s="69"/>
      <c r="F462" s="70"/>
      <c r="G462" s="67"/>
      <c r="H462" s="71"/>
      <c r="I462" s="72"/>
      <c r="J462" s="72"/>
      <c r="K462" s="36"/>
      <c r="L462" s="79">
        <v>462</v>
      </c>
      <c r="M462" s="79"/>
      <c r="N462" s="74"/>
      <c r="O462" s="82"/>
      <c r="P462" s="82"/>
      <c r="Q462" s="82"/>
      <c r="R462" s="85">
        <v>44373</v>
      </c>
    </row>
    <row r="463" spans="1:18" ht="15">
      <c r="A463" s="66" t="s">
        <v>751</v>
      </c>
      <c r="B463" s="66" t="s">
        <v>1321</v>
      </c>
      <c r="C463" s="67"/>
      <c r="D463" s="68"/>
      <c r="E463" s="69"/>
      <c r="F463" s="70"/>
      <c r="G463" s="67"/>
      <c r="H463" s="71"/>
      <c r="I463" s="72"/>
      <c r="J463" s="72"/>
      <c r="K463" s="36"/>
      <c r="L463" s="79">
        <v>463</v>
      </c>
      <c r="M463" s="79"/>
      <c r="N463" s="74"/>
      <c r="O463" s="82"/>
      <c r="P463" s="82"/>
      <c r="Q463" s="82"/>
      <c r="R463" s="85">
        <v>44372</v>
      </c>
    </row>
    <row r="464" spans="1:18" ht="15">
      <c r="A464" s="66" t="s">
        <v>743</v>
      </c>
      <c r="B464" s="66" t="s">
        <v>1322</v>
      </c>
      <c r="C464" s="67"/>
      <c r="D464" s="68"/>
      <c r="E464" s="69"/>
      <c r="F464" s="70"/>
      <c r="G464" s="67"/>
      <c r="H464" s="71"/>
      <c r="I464" s="72"/>
      <c r="J464" s="72"/>
      <c r="K464" s="36"/>
      <c r="L464" s="79">
        <v>464</v>
      </c>
      <c r="M464" s="79"/>
      <c r="N464" s="74"/>
      <c r="O464" s="82"/>
      <c r="P464" s="82"/>
      <c r="Q464" s="82"/>
      <c r="R464" s="85">
        <v>44373</v>
      </c>
    </row>
    <row r="465" spans="1:18" ht="15">
      <c r="A465" s="66" t="s">
        <v>752</v>
      </c>
      <c r="B465" s="66" t="s">
        <v>1322</v>
      </c>
      <c r="C465" s="67"/>
      <c r="D465" s="68"/>
      <c r="E465" s="69"/>
      <c r="F465" s="70"/>
      <c r="G465" s="67"/>
      <c r="H465" s="71"/>
      <c r="I465" s="72"/>
      <c r="J465" s="72"/>
      <c r="K465" s="36"/>
      <c r="L465" s="79">
        <v>465</v>
      </c>
      <c r="M465" s="79"/>
      <c r="N465" s="74"/>
      <c r="O465" s="82"/>
      <c r="P465" s="82"/>
      <c r="Q465" s="82"/>
      <c r="R465" s="85">
        <v>44373</v>
      </c>
    </row>
    <row r="466" spans="1:18" ht="15">
      <c r="A466" s="66" t="s">
        <v>743</v>
      </c>
      <c r="B466" s="66" t="s">
        <v>1322</v>
      </c>
      <c r="C466" s="67"/>
      <c r="D466" s="68"/>
      <c r="E466" s="69"/>
      <c r="F466" s="70"/>
      <c r="G466" s="67"/>
      <c r="H466" s="71"/>
      <c r="I466" s="72"/>
      <c r="J466" s="72"/>
      <c r="K466" s="36"/>
      <c r="L466" s="79">
        <v>466</v>
      </c>
      <c r="M466" s="79"/>
      <c r="N466" s="74"/>
      <c r="O466" s="82"/>
      <c r="P466" s="82"/>
      <c r="Q466" s="82"/>
      <c r="R466" s="85">
        <v>44372</v>
      </c>
    </row>
    <row r="467" spans="1:18" ht="15">
      <c r="A467" s="66" t="s">
        <v>278</v>
      </c>
      <c r="B467" s="66" t="s">
        <v>1323</v>
      </c>
      <c r="C467" s="67"/>
      <c r="D467" s="68"/>
      <c r="E467" s="69"/>
      <c r="F467" s="70"/>
      <c r="G467" s="67"/>
      <c r="H467" s="71"/>
      <c r="I467" s="72"/>
      <c r="J467" s="72"/>
      <c r="K467" s="36"/>
      <c r="L467" s="79">
        <v>467</v>
      </c>
      <c r="M467" s="79"/>
      <c r="N467" s="74"/>
      <c r="O467" s="82"/>
      <c r="P467" s="82"/>
      <c r="Q467" s="82"/>
      <c r="R467" s="85">
        <v>44372</v>
      </c>
    </row>
    <row r="468" spans="1:18" ht="15">
      <c r="A468" s="66" t="s">
        <v>753</v>
      </c>
      <c r="B468" s="66" t="s">
        <v>1324</v>
      </c>
      <c r="C468" s="67"/>
      <c r="D468" s="68"/>
      <c r="E468" s="69"/>
      <c r="F468" s="70"/>
      <c r="G468" s="67"/>
      <c r="H468" s="71"/>
      <c r="I468" s="72"/>
      <c r="J468" s="72"/>
      <c r="K468" s="36"/>
      <c r="L468" s="79">
        <v>468</v>
      </c>
      <c r="M468" s="79"/>
      <c r="N468" s="74"/>
      <c r="O468" s="82"/>
      <c r="P468" s="82"/>
      <c r="Q468" s="82"/>
      <c r="R468" s="85">
        <v>44372</v>
      </c>
    </row>
    <row r="469" spans="1:18" ht="15">
      <c r="A469" s="66" t="s">
        <v>194</v>
      </c>
      <c r="B469" s="66" t="s">
        <v>1325</v>
      </c>
      <c r="C469" s="67"/>
      <c r="D469" s="68"/>
      <c r="E469" s="69"/>
      <c r="F469" s="70"/>
      <c r="G469" s="67"/>
      <c r="H469" s="71"/>
      <c r="I469" s="72"/>
      <c r="J469" s="72"/>
      <c r="K469" s="36"/>
      <c r="L469" s="79">
        <v>469</v>
      </c>
      <c r="M469" s="79"/>
      <c r="N469" s="74"/>
      <c r="O469" s="82"/>
      <c r="P469" s="82"/>
      <c r="Q469" s="82"/>
      <c r="R469" s="85">
        <v>44372</v>
      </c>
    </row>
    <row r="470" spans="1:18" ht="15">
      <c r="A470" s="66" t="s">
        <v>754</v>
      </c>
      <c r="B470" s="66" t="s">
        <v>1326</v>
      </c>
      <c r="C470" s="67"/>
      <c r="D470" s="68"/>
      <c r="E470" s="69"/>
      <c r="F470" s="70"/>
      <c r="G470" s="67"/>
      <c r="H470" s="71"/>
      <c r="I470" s="72"/>
      <c r="J470" s="72"/>
      <c r="K470" s="36"/>
      <c r="L470" s="79">
        <v>470</v>
      </c>
      <c r="M470" s="79"/>
      <c r="N470" s="74"/>
      <c r="O470" s="82"/>
      <c r="P470" s="82"/>
      <c r="Q470" s="82"/>
      <c r="R470" s="85">
        <v>44372</v>
      </c>
    </row>
    <row r="471" spans="1:18" ht="15">
      <c r="A471" s="66" t="s">
        <v>193</v>
      </c>
      <c r="B471" s="66" t="s">
        <v>1327</v>
      </c>
      <c r="C471" s="67"/>
      <c r="D471" s="68"/>
      <c r="E471" s="69"/>
      <c r="F471" s="70"/>
      <c r="G471" s="67"/>
      <c r="H471" s="71"/>
      <c r="I471" s="72"/>
      <c r="J471" s="72"/>
      <c r="K471" s="36"/>
      <c r="L471" s="79">
        <v>471</v>
      </c>
      <c r="M471" s="79"/>
      <c r="N471" s="74"/>
      <c r="O471" s="82"/>
      <c r="P471" s="82"/>
      <c r="Q471" s="82"/>
      <c r="R471" s="85">
        <v>44379</v>
      </c>
    </row>
    <row r="472" spans="1:18" ht="15">
      <c r="A472" s="66" t="s">
        <v>193</v>
      </c>
      <c r="B472" s="66" t="s">
        <v>1327</v>
      </c>
      <c r="C472" s="67"/>
      <c r="D472" s="68"/>
      <c r="E472" s="69"/>
      <c r="F472" s="70"/>
      <c r="G472" s="67"/>
      <c r="H472" s="71"/>
      <c r="I472" s="72"/>
      <c r="J472" s="72"/>
      <c r="K472" s="36"/>
      <c r="L472" s="79">
        <v>472</v>
      </c>
      <c r="M472" s="79"/>
      <c r="N472" s="74"/>
      <c r="O472" s="82"/>
      <c r="P472" s="82"/>
      <c r="Q472" s="82"/>
      <c r="R472" s="85">
        <v>44372</v>
      </c>
    </row>
    <row r="473" spans="1:18" ht="15">
      <c r="A473" s="66" t="s">
        <v>193</v>
      </c>
      <c r="B473" s="66" t="s">
        <v>1327</v>
      </c>
      <c r="C473" s="67"/>
      <c r="D473" s="68"/>
      <c r="E473" s="69"/>
      <c r="F473" s="70"/>
      <c r="G473" s="67"/>
      <c r="H473" s="71"/>
      <c r="I473" s="72"/>
      <c r="J473" s="72"/>
      <c r="K473" s="36"/>
      <c r="L473" s="79">
        <v>473</v>
      </c>
      <c r="M473" s="79"/>
      <c r="N473" s="74"/>
      <c r="O473" s="82"/>
      <c r="P473" s="82"/>
      <c r="Q473" s="82"/>
      <c r="R473" s="85">
        <v>44372</v>
      </c>
    </row>
    <row r="474" spans="1:18" ht="15">
      <c r="A474" s="66" t="s">
        <v>287</v>
      </c>
      <c r="B474" s="66" t="s">
        <v>1328</v>
      </c>
      <c r="C474" s="67"/>
      <c r="D474" s="68"/>
      <c r="E474" s="69"/>
      <c r="F474" s="70"/>
      <c r="G474" s="67"/>
      <c r="H474" s="71"/>
      <c r="I474" s="72"/>
      <c r="J474" s="72"/>
      <c r="K474" s="36"/>
      <c r="L474" s="79">
        <v>474</v>
      </c>
      <c r="M474" s="79"/>
      <c r="N474" s="74"/>
      <c r="O474" s="82"/>
      <c r="P474" s="82"/>
      <c r="Q474" s="82"/>
      <c r="R474" s="85">
        <v>44372</v>
      </c>
    </row>
    <row r="475" spans="1:18" ht="15">
      <c r="A475" s="66" t="s">
        <v>755</v>
      </c>
      <c r="B475" s="66" t="s">
        <v>1329</v>
      </c>
      <c r="C475" s="67"/>
      <c r="D475" s="68"/>
      <c r="E475" s="69"/>
      <c r="F475" s="70"/>
      <c r="G475" s="67"/>
      <c r="H475" s="71"/>
      <c r="I475" s="72"/>
      <c r="J475" s="72"/>
      <c r="K475" s="36"/>
      <c r="L475" s="79">
        <v>475</v>
      </c>
      <c r="M475" s="79"/>
      <c r="N475" s="74"/>
      <c r="O475" s="82"/>
      <c r="P475" s="82"/>
      <c r="Q475" s="82"/>
      <c r="R475" s="85">
        <v>44372</v>
      </c>
    </row>
    <row r="476" spans="1:18" ht="15">
      <c r="A476" s="66" t="s">
        <v>273</v>
      </c>
      <c r="B476" s="66" t="s">
        <v>279</v>
      </c>
      <c r="C476" s="67"/>
      <c r="D476" s="68"/>
      <c r="E476" s="69"/>
      <c r="F476" s="70"/>
      <c r="G476" s="67"/>
      <c r="H476" s="71"/>
      <c r="I476" s="72"/>
      <c r="J476" s="72"/>
      <c r="K476" s="36"/>
      <c r="L476" s="79">
        <v>476</v>
      </c>
      <c r="M476" s="79"/>
      <c r="N476" s="74"/>
      <c r="O476" s="82"/>
      <c r="P476" s="82"/>
      <c r="Q476" s="82"/>
      <c r="R476" s="85">
        <v>44372</v>
      </c>
    </row>
    <row r="477" spans="1:18" ht="15">
      <c r="A477" s="66" t="s">
        <v>755</v>
      </c>
      <c r="B477" s="66" t="s">
        <v>401</v>
      </c>
      <c r="C477" s="67"/>
      <c r="D477" s="68"/>
      <c r="E477" s="69"/>
      <c r="F477" s="70"/>
      <c r="G477" s="67"/>
      <c r="H477" s="71"/>
      <c r="I477" s="72"/>
      <c r="J477" s="72"/>
      <c r="K477" s="36"/>
      <c r="L477" s="79">
        <v>477</v>
      </c>
      <c r="M477" s="79"/>
      <c r="N477" s="74"/>
      <c r="O477" s="82"/>
      <c r="P477" s="82"/>
      <c r="Q477" s="82"/>
      <c r="R477" s="85">
        <v>44428</v>
      </c>
    </row>
    <row r="478" spans="1:18" ht="15">
      <c r="A478" s="66" t="s">
        <v>755</v>
      </c>
      <c r="B478" s="66" t="s">
        <v>401</v>
      </c>
      <c r="C478" s="67"/>
      <c r="D478" s="68"/>
      <c r="E478" s="69"/>
      <c r="F478" s="70"/>
      <c r="G478" s="67"/>
      <c r="H478" s="71"/>
      <c r="I478" s="72"/>
      <c r="J478" s="72"/>
      <c r="K478" s="36"/>
      <c r="L478" s="79">
        <v>478</v>
      </c>
      <c r="M478" s="79"/>
      <c r="N478" s="74"/>
      <c r="O478" s="82"/>
      <c r="P478" s="82"/>
      <c r="Q478" s="82"/>
      <c r="R478" s="85">
        <v>44407</v>
      </c>
    </row>
    <row r="479" spans="1:18" ht="15">
      <c r="A479" s="66" t="s">
        <v>279</v>
      </c>
      <c r="B479" s="66" t="s">
        <v>755</v>
      </c>
      <c r="C479" s="67"/>
      <c r="D479" s="68"/>
      <c r="E479" s="69"/>
      <c r="F479" s="70"/>
      <c r="G479" s="67"/>
      <c r="H479" s="71"/>
      <c r="I479" s="72"/>
      <c r="J479" s="72"/>
      <c r="K479" s="36"/>
      <c r="L479" s="79">
        <v>479</v>
      </c>
      <c r="M479" s="79"/>
      <c r="N479" s="74"/>
      <c r="O479" s="82"/>
      <c r="P479" s="82"/>
      <c r="Q479" s="82"/>
      <c r="R479" s="85">
        <v>44372</v>
      </c>
    </row>
    <row r="480" spans="1:18" ht="15">
      <c r="A480" s="66" t="s">
        <v>756</v>
      </c>
      <c r="B480" s="66" t="s">
        <v>238</v>
      </c>
      <c r="C480" s="67"/>
      <c r="D480" s="68"/>
      <c r="E480" s="69"/>
      <c r="F480" s="70"/>
      <c r="G480" s="67"/>
      <c r="H480" s="71"/>
      <c r="I480" s="72"/>
      <c r="J480" s="72"/>
      <c r="K480" s="36"/>
      <c r="L480" s="79">
        <v>480</v>
      </c>
      <c r="M480" s="79"/>
      <c r="N480" s="74"/>
      <c r="O480" s="82"/>
      <c r="P480" s="82"/>
      <c r="Q480" s="82"/>
      <c r="R480" s="85">
        <v>44372</v>
      </c>
    </row>
    <row r="481" spans="1:18" ht="15">
      <c r="A481" s="66" t="s">
        <v>757</v>
      </c>
      <c r="B481" s="66" t="s">
        <v>1330</v>
      </c>
      <c r="C481" s="67"/>
      <c r="D481" s="68"/>
      <c r="E481" s="69"/>
      <c r="F481" s="70"/>
      <c r="G481" s="67"/>
      <c r="H481" s="71"/>
      <c r="I481" s="72"/>
      <c r="J481" s="72"/>
      <c r="K481" s="36"/>
      <c r="L481" s="79">
        <v>481</v>
      </c>
      <c r="M481" s="79"/>
      <c r="N481" s="74"/>
      <c r="O481" s="82"/>
      <c r="P481" s="82"/>
      <c r="Q481" s="82"/>
      <c r="R481" s="85">
        <v>44372</v>
      </c>
    </row>
    <row r="482" spans="1:18" ht="15">
      <c r="A482" s="66" t="s">
        <v>248</v>
      </c>
      <c r="B482" s="66" t="s">
        <v>1331</v>
      </c>
      <c r="C482" s="67"/>
      <c r="D482" s="68"/>
      <c r="E482" s="69"/>
      <c r="F482" s="70"/>
      <c r="G482" s="67"/>
      <c r="H482" s="71"/>
      <c r="I482" s="72"/>
      <c r="J482" s="72"/>
      <c r="K482" s="36"/>
      <c r="L482" s="79">
        <v>482</v>
      </c>
      <c r="M482" s="79"/>
      <c r="N482" s="74"/>
      <c r="O482" s="82"/>
      <c r="P482" s="82"/>
      <c r="Q482" s="82"/>
      <c r="R482" s="85">
        <v>44372</v>
      </c>
    </row>
    <row r="483" spans="1:18" ht="15">
      <c r="A483" s="66" t="s">
        <v>280</v>
      </c>
      <c r="B483" s="66" t="s">
        <v>1332</v>
      </c>
      <c r="C483" s="67"/>
      <c r="D483" s="68"/>
      <c r="E483" s="69"/>
      <c r="F483" s="70"/>
      <c r="G483" s="67"/>
      <c r="H483" s="71"/>
      <c r="I483" s="72"/>
      <c r="J483" s="72"/>
      <c r="K483" s="36"/>
      <c r="L483" s="79">
        <v>483</v>
      </c>
      <c r="M483" s="79"/>
      <c r="N483" s="74"/>
      <c r="O483" s="82"/>
      <c r="P483" s="82"/>
      <c r="Q483" s="82"/>
      <c r="R483" s="85">
        <v>44372</v>
      </c>
    </row>
    <row r="484" spans="1:18" ht="15">
      <c r="A484" s="66" t="s">
        <v>248</v>
      </c>
      <c r="B484" s="66" t="s">
        <v>1333</v>
      </c>
      <c r="C484" s="67"/>
      <c r="D484" s="68"/>
      <c r="E484" s="69"/>
      <c r="F484" s="70"/>
      <c r="G484" s="67"/>
      <c r="H484" s="71"/>
      <c r="I484" s="72"/>
      <c r="J484" s="72"/>
      <c r="K484" s="36"/>
      <c r="L484" s="79">
        <v>484</v>
      </c>
      <c r="M484" s="79"/>
      <c r="N484" s="74"/>
      <c r="O484" s="82"/>
      <c r="P484" s="82"/>
      <c r="Q484" s="82"/>
      <c r="R484" s="85">
        <v>44372</v>
      </c>
    </row>
    <row r="485" spans="1:18" ht="15">
      <c r="A485" s="66" t="s">
        <v>282</v>
      </c>
      <c r="B485" s="66" t="s">
        <v>751</v>
      </c>
      <c r="C485" s="67"/>
      <c r="D485" s="68"/>
      <c r="E485" s="69"/>
      <c r="F485" s="70"/>
      <c r="G485" s="67"/>
      <c r="H485" s="71"/>
      <c r="I485" s="72"/>
      <c r="J485" s="72"/>
      <c r="K485" s="36"/>
      <c r="L485" s="79">
        <v>485</v>
      </c>
      <c r="M485" s="79"/>
      <c r="N485" s="74"/>
      <c r="O485" s="82"/>
      <c r="P485" s="82"/>
      <c r="Q485" s="82"/>
      <c r="R485" s="85">
        <v>44371</v>
      </c>
    </row>
    <row r="486" spans="1:18" ht="15">
      <c r="A486" s="66" t="s">
        <v>394</v>
      </c>
      <c r="B486" s="66" t="s">
        <v>393</v>
      </c>
      <c r="C486" s="67"/>
      <c r="D486" s="68"/>
      <c r="E486" s="69"/>
      <c r="F486" s="70"/>
      <c r="G486" s="67"/>
      <c r="H486" s="71"/>
      <c r="I486" s="72"/>
      <c r="J486" s="72"/>
      <c r="K486" s="36"/>
      <c r="L486" s="79">
        <v>486</v>
      </c>
      <c r="M486" s="79"/>
      <c r="N486" s="74"/>
      <c r="O486" s="82"/>
      <c r="P486" s="82"/>
      <c r="Q486" s="82"/>
      <c r="R486" s="85">
        <v>44371</v>
      </c>
    </row>
    <row r="487" spans="1:18" ht="15">
      <c r="A487" s="66" t="s">
        <v>754</v>
      </c>
      <c r="B487" s="66" t="s">
        <v>1334</v>
      </c>
      <c r="C487" s="67"/>
      <c r="D487" s="68"/>
      <c r="E487" s="69"/>
      <c r="F487" s="70"/>
      <c r="G487" s="67"/>
      <c r="H487" s="71"/>
      <c r="I487" s="72"/>
      <c r="J487" s="72"/>
      <c r="K487" s="36"/>
      <c r="L487" s="79">
        <v>487</v>
      </c>
      <c r="M487" s="79"/>
      <c r="N487" s="74"/>
      <c r="O487" s="82"/>
      <c r="P487" s="82"/>
      <c r="Q487" s="82"/>
      <c r="R487" s="85">
        <v>44371</v>
      </c>
    </row>
    <row r="488" spans="1:18" ht="15">
      <c r="A488" s="66" t="s">
        <v>281</v>
      </c>
      <c r="B488" s="66" t="s">
        <v>1335</v>
      </c>
      <c r="C488" s="67"/>
      <c r="D488" s="68"/>
      <c r="E488" s="69"/>
      <c r="F488" s="70"/>
      <c r="G488" s="67"/>
      <c r="H488" s="71"/>
      <c r="I488" s="72"/>
      <c r="J488" s="72"/>
      <c r="K488" s="36"/>
      <c r="L488" s="79">
        <v>488</v>
      </c>
      <c r="M488" s="79"/>
      <c r="N488" s="74"/>
      <c r="O488" s="82"/>
      <c r="P488" s="82"/>
      <c r="Q488" s="82"/>
      <c r="R488" s="85">
        <v>44371</v>
      </c>
    </row>
    <row r="489" spans="1:18" ht="15">
      <c r="A489" s="66" t="s">
        <v>743</v>
      </c>
      <c r="B489" s="66" t="s">
        <v>1336</v>
      </c>
      <c r="C489" s="67"/>
      <c r="D489" s="68"/>
      <c r="E489" s="69"/>
      <c r="F489" s="70"/>
      <c r="G489" s="67"/>
      <c r="H489" s="71"/>
      <c r="I489" s="72"/>
      <c r="J489" s="72"/>
      <c r="K489" s="36"/>
      <c r="L489" s="79">
        <v>489</v>
      </c>
      <c r="M489" s="79"/>
      <c r="N489" s="74"/>
      <c r="O489" s="82"/>
      <c r="P489" s="82"/>
      <c r="Q489" s="82"/>
      <c r="R489" s="85">
        <v>44373</v>
      </c>
    </row>
    <row r="490" spans="1:18" ht="15">
      <c r="A490" s="66" t="s">
        <v>743</v>
      </c>
      <c r="B490" s="66" t="s">
        <v>1336</v>
      </c>
      <c r="C490" s="67"/>
      <c r="D490" s="68"/>
      <c r="E490" s="69"/>
      <c r="F490" s="70"/>
      <c r="G490" s="67"/>
      <c r="H490" s="71"/>
      <c r="I490" s="72"/>
      <c r="J490" s="72"/>
      <c r="K490" s="36"/>
      <c r="L490" s="79">
        <v>490</v>
      </c>
      <c r="M490" s="79"/>
      <c r="N490" s="74"/>
      <c r="O490" s="82"/>
      <c r="P490" s="82"/>
      <c r="Q490" s="82"/>
      <c r="R490" s="85">
        <v>44372</v>
      </c>
    </row>
    <row r="491" spans="1:18" ht="15">
      <c r="A491" s="66" t="s">
        <v>752</v>
      </c>
      <c r="B491" s="66" t="s">
        <v>1336</v>
      </c>
      <c r="C491" s="67"/>
      <c r="D491" s="68"/>
      <c r="E491" s="69"/>
      <c r="F491" s="70"/>
      <c r="G491" s="67"/>
      <c r="H491" s="71"/>
      <c r="I491" s="72"/>
      <c r="J491" s="72"/>
      <c r="K491" s="36"/>
      <c r="L491" s="79">
        <v>491</v>
      </c>
      <c r="M491" s="79"/>
      <c r="N491" s="74"/>
      <c r="O491" s="82"/>
      <c r="P491" s="82"/>
      <c r="Q491" s="82"/>
      <c r="R491" s="85">
        <v>44370</v>
      </c>
    </row>
    <row r="492" spans="1:18" ht="15">
      <c r="A492" s="66" t="s">
        <v>373</v>
      </c>
      <c r="B492" s="66" t="s">
        <v>1337</v>
      </c>
      <c r="C492" s="67"/>
      <c r="D492" s="68"/>
      <c r="E492" s="69"/>
      <c r="F492" s="70"/>
      <c r="G492" s="67"/>
      <c r="H492" s="71"/>
      <c r="I492" s="72"/>
      <c r="J492" s="72"/>
      <c r="K492" s="36"/>
      <c r="L492" s="79">
        <v>492</v>
      </c>
      <c r="M492" s="79"/>
      <c r="N492" s="74"/>
      <c r="O492" s="82"/>
      <c r="P492" s="82"/>
      <c r="Q492" s="82"/>
      <c r="R492" s="85">
        <v>44370</v>
      </c>
    </row>
    <row r="493" spans="1:18" ht="15">
      <c r="A493" s="66" t="s">
        <v>732</v>
      </c>
      <c r="B493" s="66" t="s">
        <v>1338</v>
      </c>
      <c r="C493" s="67"/>
      <c r="D493" s="68"/>
      <c r="E493" s="69"/>
      <c r="F493" s="70"/>
      <c r="G493" s="67"/>
      <c r="H493" s="71"/>
      <c r="I493" s="72"/>
      <c r="J493" s="72"/>
      <c r="K493" s="36"/>
      <c r="L493" s="79">
        <v>493</v>
      </c>
      <c r="M493" s="79"/>
      <c r="N493" s="74"/>
      <c r="O493" s="82"/>
      <c r="P493" s="82"/>
      <c r="Q493" s="82"/>
      <c r="R493" s="85">
        <v>44370</v>
      </c>
    </row>
    <row r="494" spans="1:18" ht="15">
      <c r="A494" s="66" t="s">
        <v>283</v>
      </c>
      <c r="B494" s="66" t="s">
        <v>284</v>
      </c>
      <c r="C494" s="67"/>
      <c r="D494" s="68"/>
      <c r="E494" s="69"/>
      <c r="F494" s="70"/>
      <c r="G494" s="67"/>
      <c r="H494" s="71"/>
      <c r="I494" s="72"/>
      <c r="J494" s="72"/>
      <c r="K494" s="36"/>
      <c r="L494" s="79">
        <v>494</v>
      </c>
      <c r="M494" s="79"/>
      <c r="N494" s="74"/>
      <c r="O494" s="82"/>
      <c r="P494" s="82"/>
      <c r="Q494" s="82"/>
      <c r="R494" s="85">
        <v>44370</v>
      </c>
    </row>
    <row r="495" spans="1:18" ht="15">
      <c r="A495" s="66" t="s">
        <v>253</v>
      </c>
      <c r="B495" s="66" t="s">
        <v>1339</v>
      </c>
      <c r="C495" s="67"/>
      <c r="D495" s="68"/>
      <c r="E495" s="69"/>
      <c r="F495" s="70"/>
      <c r="G495" s="67"/>
      <c r="H495" s="71"/>
      <c r="I495" s="72"/>
      <c r="J495" s="72"/>
      <c r="K495" s="36"/>
      <c r="L495" s="79">
        <v>495</v>
      </c>
      <c r="M495" s="79"/>
      <c r="N495" s="74"/>
      <c r="O495" s="82"/>
      <c r="P495" s="82"/>
      <c r="Q495" s="82"/>
      <c r="R495" s="85">
        <v>44370</v>
      </c>
    </row>
    <row r="496" spans="1:18" ht="15">
      <c r="A496" s="66" t="s">
        <v>198</v>
      </c>
      <c r="B496" s="66" t="s">
        <v>1340</v>
      </c>
      <c r="C496" s="67"/>
      <c r="D496" s="68"/>
      <c r="E496" s="69"/>
      <c r="F496" s="70"/>
      <c r="G496" s="67"/>
      <c r="H496" s="71"/>
      <c r="I496" s="72"/>
      <c r="J496" s="72"/>
      <c r="K496" s="36"/>
      <c r="L496" s="79">
        <v>496</v>
      </c>
      <c r="M496" s="79"/>
      <c r="N496" s="74"/>
      <c r="O496" s="82"/>
      <c r="P496" s="82"/>
      <c r="Q496" s="82"/>
      <c r="R496" s="85">
        <v>44370</v>
      </c>
    </row>
    <row r="497" spans="1:18" ht="15">
      <c r="A497" s="66" t="s">
        <v>198</v>
      </c>
      <c r="B497" s="66" t="s">
        <v>1340</v>
      </c>
      <c r="C497" s="67"/>
      <c r="D497" s="68"/>
      <c r="E497" s="69"/>
      <c r="F497" s="70"/>
      <c r="G497" s="67"/>
      <c r="H497" s="71"/>
      <c r="I497" s="72"/>
      <c r="J497" s="72"/>
      <c r="K497" s="36"/>
      <c r="L497" s="79">
        <v>497</v>
      </c>
      <c r="M497" s="79"/>
      <c r="N497" s="74"/>
      <c r="O497" s="82"/>
      <c r="P497" s="82"/>
      <c r="Q497" s="82"/>
      <c r="R497" s="85">
        <v>44370</v>
      </c>
    </row>
    <row r="498" spans="1:18" ht="15">
      <c r="A498" s="66" t="s">
        <v>758</v>
      </c>
      <c r="B498" s="66" t="s">
        <v>760</v>
      </c>
      <c r="C498" s="67"/>
      <c r="D498" s="68"/>
      <c r="E498" s="69"/>
      <c r="F498" s="70"/>
      <c r="G498" s="67"/>
      <c r="H498" s="71"/>
      <c r="I498" s="72"/>
      <c r="J498" s="72"/>
      <c r="K498" s="36"/>
      <c r="L498" s="79">
        <v>498</v>
      </c>
      <c r="M498" s="79"/>
      <c r="N498" s="74"/>
      <c r="O498" s="82"/>
      <c r="P498" s="82"/>
      <c r="Q498" s="82"/>
      <c r="R498" s="85">
        <v>44370</v>
      </c>
    </row>
    <row r="499" spans="1:18" ht="15">
      <c r="A499" s="66" t="s">
        <v>759</v>
      </c>
      <c r="B499" s="66" t="s">
        <v>1341</v>
      </c>
      <c r="C499" s="67"/>
      <c r="D499" s="68"/>
      <c r="E499" s="69"/>
      <c r="F499" s="70"/>
      <c r="G499" s="67"/>
      <c r="H499" s="71"/>
      <c r="I499" s="72"/>
      <c r="J499" s="72"/>
      <c r="K499" s="36"/>
      <c r="L499" s="79">
        <v>499</v>
      </c>
      <c r="M499" s="79"/>
      <c r="N499" s="74"/>
      <c r="O499" s="82"/>
      <c r="P499" s="82"/>
      <c r="Q499" s="82"/>
      <c r="R499" s="85">
        <v>44370</v>
      </c>
    </row>
    <row r="500" spans="1:18" ht="15">
      <c r="A500" s="66" t="s">
        <v>760</v>
      </c>
      <c r="B500" s="66" t="s">
        <v>1341</v>
      </c>
      <c r="C500" s="67"/>
      <c r="D500" s="68"/>
      <c r="E500" s="69"/>
      <c r="F500" s="70"/>
      <c r="G500" s="67"/>
      <c r="H500" s="71"/>
      <c r="I500" s="72"/>
      <c r="J500" s="72"/>
      <c r="K500" s="36"/>
      <c r="L500" s="79">
        <v>500</v>
      </c>
      <c r="M500" s="79"/>
      <c r="N500" s="74"/>
      <c r="O500" s="82"/>
      <c r="P500" s="82"/>
      <c r="Q500" s="82"/>
      <c r="R500" s="85">
        <v>44370</v>
      </c>
    </row>
    <row r="501" spans="1:18" ht="15">
      <c r="A501" s="66" t="s">
        <v>761</v>
      </c>
      <c r="B501" s="66" t="s">
        <v>1342</v>
      </c>
      <c r="C501" s="67"/>
      <c r="D501" s="68"/>
      <c r="E501" s="69"/>
      <c r="F501" s="70"/>
      <c r="G501" s="67"/>
      <c r="H501" s="71"/>
      <c r="I501" s="72"/>
      <c r="J501" s="72"/>
      <c r="K501" s="36"/>
      <c r="L501" s="79">
        <v>501</v>
      </c>
      <c r="M501" s="79"/>
      <c r="N501" s="74"/>
      <c r="O501" s="82"/>
      <c r="P501" s="82"/>
      <c r="Q501" s="82"/>
      <c r="R501" s="85">
        <v>44370</v>
      </c>
    </row>
    <row r="502" spans="1:18" ht="15">
      <c r="A502" s="66" t="s">
        <v>180</v>
      </c>
      <c r="B502" s="66" t="s">
        <v>1343</v>
      </c>
      <c r="C502" s="67"/>
      <c r="D502" s="68"/>
      <c r="E502" s="69"/>
      <c r="F502" s="70"/>
      <c r="G502" s="67"/>
      <c r="H502" s="71"/>
      <c r="I502" s="72"/>
      <c r="J502" s="72"/>
      <c r="K502" s="36"/>
      <c r="L502" s="79">
        <v>502</v>
      </c>
      <c r="M502" s="79"/>
      <c r="N502" s="74"/>
      <c r="O502" s="82"/>
      <c r="P502" s="82"/>
      <c r="Q502" s="82"/>
      <c r="R502" s="85">
        <v>44370</v>
      </c>
    </row>
    <row r="503" spans="1:18" ht="15">
      <c r="A503" s="66" t="s">
        <v>743</v>
      </c>
      <c r="B503" s="66" t="s">
        <v>1344</v>
      </c>
      <c r="C503" s="67"/>
      <c r="D503" s="68"/>
      <c r="E503" s="69"/>
      <c r="F503" s="70"/>
      <c r="G503" s="67"/>
      <c r="H503" s="71"/>
      <c r="I503" s="72"/>
      <c r="J503" s="72"/>
      <c r="K503" s="36"/>
      <c r="L503" s="79">
        <v>503</v>
      </c>
      <c r="M503" s="79"/>
      <c r="N503" s="74"/>
      <c r="O503" s="82"/>
      <c r="P503" s="82"/>
      <c r="Q503" s="82"/>
      <c r="R503" s="85">
        <v>44372</v>
      </c>
    </row>
    <row r="504" spans="1:18" ht="15">
      <c r="A504" s="66" t="s">
        <v>743</v>
      </c>
      <c r="B504" s="66" t="s">
        <v>1344</v>
      </c>
      <c r="C504" s="67"/>
      <c r="D504" s="68"/>
      <c r="E504" s="69"/>
      <c r="F504" s="70"/>
      <c r="G504" s="67"/>
      <c r="H504" s="71"/>
      <c r="I504" s="72"/>
      <c r="J504" s="72"/>
      <c r="K504" s="36"/>
      <c r="L504" s="79">
        <v>504</v>
      </c>
      <c r="M504" s="79"/>
      <c r="N504" s="74"/>
      <c r="O504" s="82"/>
      <c r="P504" s="82"/>
      <c r="Q504" s="82"/>
      <c r="R504" s="85">
        <v>44369</v>
      </c>
    </row>
    <row r="505" spans="1:18" ht="15">
      <c r="A505" s="66" t="s">
        <v>752</v>
      </c>
      <c r="B505" s="66" t="s">
        <v>1345</v>
      </c>
      <c r="C505" s="67"/>
      <c r="D505" s="68"/>
      <c r="E505" s="69"/>
      <c r="F505" s="70"/>
      <c r="G505" s="67"/>
      <c r="H505" s="71"/>
      <c r="I505" s="72"/>
      <c r="J505" s="72"/>
      <c r="K505" s="36"/>
      <c r="L505" s="79">
        <v>505</v>
      </c>
      <c r="M505" s="79"/>
      <c r="N505" s="74"/>
      <c r="O505" s="82"/>
      <c r="P505" s="82"/>
      <c r="Q505" s="82"/>
      <c r="R505" s="85">
        <v>44369</v>
      </c>
    </row>
    <row r="506" spans="1:18" ht="15">
      <c r="A506" s="66" t="s">
        <v>762</v>
      </c>
      <c r="B506" s="66" t="s">
        <v>206</v>
      </c>
      <c r="C506" s="67"/>
      <c r="D506" s="68"/>
      <c r="E506" s="69"/>
      <c r="F506" s="70"/>
      <c r="G506" s="67"/>
      <c r="H506" s="71"/>
      <c r="I506" s="72"/>
      <c r="J506" s="72"/>
      <c r="K506" s="36"/>
      <c r="L506" s="79">
        <v>506</v>
      </c>
      <c r="M506" s="79"/>
      <c r="N506" s="74"/>
      <c r="O506" s="82"/>
      <c r="P506" s="82"/>
      <c r="Q506" s="82"/>
      <c r="R506" s="85">
        <v>44369</v>
      </c>
    </row>
    <row r="507" spans="1:18" ht="15">
      <c r="A507" s="66" t="s">
        <v>275</v>
      </c>
      <c r="B507" s="66" t="s">
        <v>1346</v>
      </c>
      <c r="C507" s="67"/>
      <c r="D507" s="68"/>
      <c r="E507" s="69"/>
      <c r="F507" s="70"/>
      <c r="G507" s="67"/>
      <c r="H507" s="71"/>
      <c r="I507" s="72"/>
      <c r="J507" s="72"/>
      <c r="K507" s="36"/>
      <c r="L507" s="79">
        <v>507</v>
      </c>
      <c r="M507" s="79"/>
      <c r="N507" s="74"/>
      <c r="O507" s="82"/>
      <c r="P507" s="82"/>
      <c r="Q507" s="82"/>
      <c r="R507" s="85">
        <v>44369</v>
      </c>
    </row>
    <row r="508" spans="1:18" ht="15">
      <c r="A508" s="66" t="s">
        <v>271</v>
      </c>
      <c r="B508" s="66" t="s">
        <v>1346</v>
      </c>
      <c r="C508" s="67"/>
      <c r="D508" s="68"/>
      <c r="E508" s="69"/>
      <c r="F508" s="70"/>
      <c r="G508" s="67"/>
      <c r="H508" s="71"/>
      <c r="I508" s="72"/>
      <c r="J508" s="72"/>
      <c r="K508" s="36"/>
      <c r="L508" s="79">
        <v>508</v>
      </c>
      <c r="M508" s="79"/>
      <c r="N508" s="74"/>
      <c r="O508" s="82"/>
      <c r="P508" s="82"/>
      <c r="Q508" s="82"/>
      <c r="R508" s="85">
        <v>44369</v>
      </c>
    </row>
    <row r="509" spans="1:18" ht="15">
      <c r="A509" s="66" t="s">
        <v>242</v>
      </c>
      <c r="B509" s="66" t="s">
        <v>1347</v>
      </c>
      <c r="C509" s="67"/>
      <c r="D509" s="68"/>
      <c r="E509" s="69"/>
      <c r="F509" s="70"/>
      <c r="G509" s="67"/>
      <c r="H509" s="71"/>
      <c r="I509" s="72"/>
      <c r="J509" s="72"/>
      <c r="K509" s="36"/>
      <c r="L509" s="79">
        <v>509</v>
      </c>
      <c r="M509" s="79"/>
      <c r="N509" s="74"/>
      <c r="O509" s="82"/>
      <c r="P509" s="82"/>
      <c r="Q509" s="82"/>
      <c r="R509" s="85">
        <v>44369</v>
      </c>
    </row>
    <row r="510" spans="1:18" ht="15">
      <c r="A510" s="66" t="s">
        <v>763</v>
      </c>
      <c r="B510" s="66" t="s">
        <v>1348</v>
      </c>
      <c r="C510" s="67"/>
      <c r="D510" s="68"/>
      <c r="E510" s="69"/>
      <c r="F510" s="70"/>
      <c r="G510" s="67"/>
      <c r="H510" s="71"/>
      <c r="I510" s="72"/>
      <c r="J510" s="72"/>
      <c r="K510" s="36"/>
      <c r="L510" s="79">
        <v>510</v>
      </c>
      <c r="M510" s="79"/>
      <c r="N510" s="74"/>
      <c r="O510" s="82"/>
      <c r="P510" s="82"/>
      <c r="Q510" s="82"/>
      <c r="R510" s="85">
        <v>44368</v>
      </c>
    </row>
    <row r="511" spans="1:18" ht="15">
      <c r="A511" s="66" t="s">
        <v>754</v>
      </c>
      <c r="B511" s="66" t="s">
        <v>1349</v>
      </c>
      <c r="C511" s="67"/>
      <c r="D511" s="68"/>
      <c r="E511" s="69"/>
      <c r="F511" s="70"/>
      <c r="G511" s="67"/>
      <c r="H511" s="71"/>
      <c r="I511" s="72"/>
      <c r="J511" s="72"/>
      <c r="K511" s="36"/>
      <c r="L511" s="79">
        <v>511</v>
      </c>
      <c r="M511" s="79"/>
      <c r="N511" s="74"/>
      <c r="O511" s="82"/>
      <c r="P511" s="82"/>
      <c r="Q511" s="82"/>
      <c r="R511" s="85">
        <v>44368</v>
      </c>
    </row>
    <row r="512" spans="1:18" ht="15">
      <c r="A512" s="66" t="s">
        <v>721</v>
      </c>
      <c r="B512" s="66" t="s">
        <v>1350</v>
      </c>
      <c r="C512" s="67"/>
      <c r="D512" s="68"/>
      <c r="E512" s="69"/>
      <c r="F512" s="70"/>
      <c r="G512" s="67"/>
      <c r="H512" s="71"/>
      <c r="I512" s="72"/>
      <c r="J512" s="72"/>
      <c r="K512" s="36"/>
      <c r="L512" s="79">
        <v>512</v>
      </c>
      <c r="M512" s="79"/>
      <c r="N512" s="74"/>
      <c r="O512" s="82"/>
      <c r="P512" s="82"/>
      <c r="Q512" s="82"/>
      <c r="R512" s="85">
        <v>44368</v>
      </c>
    </row>
    <row r="513" spans="1:18" ht="15">
      <c r="A513" s="66" t="s">
        <v>198</v>
      </c>
      <c r="B513" s="66" t="s">
        <v>721</v>
      </c>
      <c r="C513" s="67"/>
      <c r="D513" s="68"/>
      <c r="E513" s="69"/>
      <c r="F513" s="70"/>
      <c r="G513" s="67"/>
      <c r="H513" s="71"/>
      <c r="I513" s="72"/>
      <c r="J513" s="72"/>
      <c r="K513" s="36"/>
      <c r="L513" s="79">
        <v>513</v>
      </c>
      <c r="M513" s="79"/>
      <c r="N513" s="74"/>
      <c r="O513" s="82"/>
      <c r="P513" s="82"/>
      <c r="Q513" s="82"/>
      <c r="R513" s="85">
        <v>44386</v>
      </c>
    </row>
    <row r="514" spans="1:18" ht="15">
      <c r="A514" s="66" t="s">
        <v>764</v>
      </c>
      <c r="B514" s="66" t="s">
        <v>1351</v>
      </c>
      <c r="C514" s="67"/>
      <c r="D514" s="68"/>
      <c r="E514" s="69"/>
      <c r="F514" s="70"/>
      <c r="G514" s="67"/>
      <c r="H514" s="71"/>
      <c r="I514" s="72"/>
      <c r="J514" s="72"/>
      <c r="K514" s="36"/>
      <c r="L514" s="79">
        <v>514</v>
      </c>
      <c r="M514" s="79"/>
      <c r="N514" s="74"/>
      <c r="O514" s="82"/>
      <c r="P514" s="82"/>
      <c r="Q514" s="82"/>
      <c r="R514" s="85">
        <v>44368</v>
      </c>
    </row>
    <row r="515" spans="1:18" ht="15">
      <c r="A515" s="66" t="s">
        <v>280</v>
      </c>
      <c r="B515" s="66" t="s">
        <v>1352</v>
      </c>
      <c r="C515" s="67"/>
      <c r="D515" s="68"/>
      <c r="E515" s="69"/>
      <c r="F515" s="70"/>
      <c r="G515" s="67"/>
      <c r="H515" s="71"/>
      <c r="I515" s="72"/>
      <c r="J515" s="72"/>
      <c r="K515" s="36"/>
      <c r="L515" s="79">
        <v>515</v>
      </c>
      <c r="M515" s="79"/>
      <c r="N515" s="74"/>
      <c r="O515" s="82"/>
      <c r="P515" s="82"/>
      <c r="Q515" s="82"/>
      <c r="R515" s="85">
        <v>44368</v>
      </c>
    </row>
    <row r="516" spans="1:18" ht="15">
      <c r="A516" s="66" t="s">
        <v>765</v>
      </c>
      <c r="B516" s="66" t="s">
        <v>1353</v>
      </c>
      <c r="C516" s="67"/>
      <c r="D516" s="68"/>
      <c r="E516" s="69"/>
      <c r="F516" s="70"/>
      <c r="G516" s="67"/>
      <c r="H516" s="71"/>
      <c r="I516" s="72"/>
      <c r="J516" s="72"/>
      <c r="K516" s="36"/>
      <c r="L516" s="79">
        <v>516</v>
      </c>
      <c r="M516" s="79"/>
      <c r="N516" s="74"/>
      <c r="O516" s="82"/>
      <c r="P516" s="82"/>
      <c r="Q516" s="82"/>
      <c r="R516" s="85">
        <v>44365</v>
      </c>
    </row>
    <row r="517" spans="1:18" ht="15">
      <c r="A517" s="66" t="s">
        <v>752</v>
      </c>
      <c r="B517" s="66" t="s">
        <v>1354</v>
      </c>
      <c r="C517" s="67"/>
      <c r="D517" s="68"/>
      <c r="E517" s="69"/>
      <c r="F517" s="70"/>
      <c r="G517" s="67"/>
      <c r="H517" s="71"/>
      <c r="I517" s="72"/>
      <c r="J517" s="72"/>
      <c r="K517" s="36"/>
      <c r="L517" s="79">
        <v>517</v>
      </c>
      <c r="M517" s="79"/>
      <c r="N517" s="74"/>
      <c r="O517" s="82"/>
      <c r="P517" s="82"/>
      <c r="Q517" s="82"/>
      <c r="R517" s="85">
        <v>44365</v>
      </c>
    </row>
    <row r="518" spans="1:18" ht="15">
      <c r="A518" s="66" t="s">
        <v>286</v>
      </c>
      <c r="B518" s="66" t="s">
        <v>1355</v>
      </c>
      <c r="C518" s="67"/>
      <c r="D518" s="68"/>
      <c r="E518" s="69"/>
      <c r="F518" s="70"/>
      <c r="G518" s="67"/>
      <c r="H518" s="71"/>
      <c r="I518" s="72"/>
      <c r="J518" s="72"/>
      <c r="K518" s="36"/>
      <c r="L518" s="79">
        <v>518</v>
      </c>
      <c r="M518" s="79"/>
      <c r="N518" s="74"/>
      <c r="O518" s="82"/>
      <c r="P518" s="82"/>
      <c r="Q518" s="82"/>
      <c r="R518" s="85">
        <v>44365</v>
      </c>
    </row>
    <row r="519" spans="1:18" ht="15">
      <c r="A519" s="66" t="s">
        <v>662</v>
      </c>
      <c r="B519" s="66" t="s">
        <v>1356</v>
      </c>
      <c r="C519" s="67"/>
      <c r="D519" s="68"/>
      <c r="E519" s="69"/>
      <c r="F519" s="70"/>
      <c r="G519" s="67"/>
      <c r="H519" s="71"/>
      <c r="I519" s="72"/>
      <c r="J519" s="72"/>
      <c r="K519" s="36"/>
      <c r="L519" s="79">
        <v>519</v>
      </c>
      <c r="M519" s="79"/>
      <c r="N519" s="74"/>
      <c r="O519" s="82"/>
      <c r="P519" s="82"/>
      <c r="Q519" s="82"/>
      <c r="R519" s="85">
        <v>44365</v>
      </c>
    </row>
    <row r="520" spans="1:18" ht="15">
      <c r="A520" s="66" t="s">
        <v>766</v>
      </c>
      <c r="B520" s="66" t="s">
        <v>1357</v>
      </c>
      <c r="C520" s="67"/>
      <c r="D520" s="68"/>
      <c r="E520" s="69"/>
      <c r="F520" s="70"/>
      <c r="G520" s="67"/>
      <c r="H520" s="71"/>
      <c r="I520" s="72"/>
      <c r="J520" s="72"/>
      <c r="K520" s="36"/>
      <c r="L520" s="79">
        <v>520</v>
      </c>
      <c r="M520" s="79"/>
      <c r="N520" s="74"/>
      <c r="O520" s="82"/>
      <c r="P520" s="82"/>
      <c r="Q520" s="82"/>
      <c r="R520" s="85">
        <v>44372</v>
      </c>
    </row>
    <row r="521" spans="1:18" ht="15">
      <c r="A521" s="66" t="s">
        <v>767</v>
      </c>
      <c r="B521" s="66" t="s">
        <v>1357</v>
      </c>
      <c r="C521" s="67"/>
      <c r="D521" s="68"/>
      <c r="E521" s="69"/>
      <c r="F521" s="70"/>
      <c r="G521" s="67"/>
      <c r="H521" s="71"/>
      <c r="I521" s="72"/>
      <c r="J521" s="72"/>
      <c r="K521" s="36"/>
      <c r="L521" s="79">
        <v>521</v>
      </c>
      <c r="M521" s="79"/>
      <c r="N521" s="74"/>
      <c r="O521" s="82"/>
      <c r="P521" s="82"/>
      <c r="Q521" s="82"/>
      <c r="R521" s="85">
        <v>44365</v>
      </c>
    </row>
    <row r="522" spans="1:18" ht="15">
      <c r="A522" s="66" t="s">
        <v>287</v>
      </c>
      <c r="B522" s="66" t="s">
        <v>1358</v>
      </c>
      <c r="C522" s="67"/>
      <c r="D522" s="68"/>
      <c r="E522" s="69"/>
      <c r="F522" s="70"/>
      <c r="G522" s="67"/>
      <c r="H522" s="71"/>
      <c r="I522" s="72"/>
      <c r="J522" s="72"/>
      <c r="K522" s="36"/>
      <c r="L522" s="79">
        <v>522</v>
      </c>
      <c r="M522" s="79"/>
      <c r="N522" s="74"/>
      <c r="O522" s="82"/>
      <c r="P522" s="82"/>
      <c r="Q522" s="82"/>
      <c r="R522" s="85">
        <v>44365</v>
      </c>
    </row>
    <row r="523" spans="1:18" ht="15">
      <c r="A523" s="66" t="s">
        <v>253</v>
      </c>
      <c r="B523" s="66" t="s">
        <v>1359</v>
      </c>
      <c r="C523" s="67"/>
      <c r="D523" s="68"/>
      <c r="E523" s="69"/>
      <c r="F523" s="70"/>
      <c r="G523" s="67"/>
      <c r="H523" s="71"/>
      <c r="I523" s="72"/>
      <c r="J523" s="72"/>
      <c r="K523" s="36"/>
      <c r="L523" s="79">
        <v>523</v>
      </c>
      <c r="M523" s="79"/>
      <c r="N523" s="74"/>
      <c r="O523" s="82"/>
      <c r="P523" s="82"/>
      <c r="Q523" s="82"/>
      <c r="R523" s="85">
        <v>44365</v>
      </c>
    </row>
    <row r="524" spans="1:18" ht="15">
      <c r="A524" s="66" t="s">
        <v>768</v>
      </c>
      <c r="B524" s="66" t="s">
        <v>1360</v>
      </c>
      <c r="C524" s="67"/>
      <c r="D524" s="68"/>
      <c r="E524" s="69"/>
      <c r="F524" s="70"/>
      <c r="G524" s="67"/>
      <c r="H524" s="71"/>
      <c r="I524" s="72"/>
      <c r="J524" s="72"/>
      <c r="K524" s="36"/>
      <c r="L524" s="79">
        <v>524</v>
      </c>
      <c r="M524" s="79"/>
      <c r="N524" s="74"/>
      <c r="O524" s="82"/>
      <c r="P524" s="82"/>
      <c r="Q524" s="82"/>
      <c r="R524" s="85">
        <v>44364</v>
      </c>
    </row>
    <row r="525" spans="1:18" ht="15">
      <c r="A525" s="66" t="s">
        <v>769</v>
      </c>
      <c r="B525" s="66" t="s">
        <v>1361</v>
      </c>
      <c r="C525" s="67"/>
      <c r="D525" s="68"/>
      <c r="E525" s="69"/>
      <c r="F525" s="70"/>
      <c r="G525" s="67"/>
      <c r="H525" s="71"/>
      <c r="I525" s="72"/>
      <c r="J525" s="72"/>
      <c r="K525" s="36"/>
      <c r="L525" s="79">
        <v>525</v>
      </c>
      <c r="M525" s="79"/>
      <c r="N525" s="74"/>
      <c r="O525" s="82"/>
      <c r="P525" s="82"/>
      <c r="Q525" s="82"/>
      <c r="R525" s="85">
        <v>44364</v>
      </c>
    </row>
    <row r="526" spans="1:18" ht="15">
      <c r="A526" s="66" t="s">
        <v>770</v>
      </c>
      <c r="B526" s="66" t="s">
        <v>1362</v>
      </c>
      <c r="C526" s="67"/>
      <c r="D526" s="68"/>
      <c r="E526" s="69"/>
      <c r="F526" s="70"/>
      <c r="G526" s="67"/>
      <c r="H526" s="71"/>
      <c r="I526" s="72"/>
      <c r="J526" s="72"/>
      <c r="K526" s="36"/>
      <c r="L526" s="79">
        <v>526</v>
      </c>
      <c r="M526" s="79"/>
      <c r="N526" s="74"/>
      <c r="O526" s="82"/>
      <c r="P526" s="82"/>
      <c r="Q526" s="82"/>
      <c r="R526" s="85">
        <v>44364</v>
      </c>
    </row>
    <row r="527" spans="1:18" ht="15">
      <c r="A527" s="66" t="s">
        <v>184</v>
      </c>
      <c r="B527" s="66" t="s">
        <v>380</v>
      </c>
      <c r="C527" s="67"/>
      <c r="D527" s="68"/>
      <c r="E527" s="69"/>
      <c r="F527" s="70"/>
      <c r="G527" s="67"/>
      <c r="H527" s="71"/>
      <c r="I527" s="72"/>
      <c r="J527" s="72"/>
      <c r="K527" s="36"/>
      <c r="L527" s="79">
        <v>527</v>
      </c>
      <c r="M527" s="79"/>
      <c r="N527" s="74"/>
      <c r="O527" s="82"/>
      <c r="P527" s="82"/>
      <c r="Q527" s="82"/>
      <c r="R527" s="85">
        <v>44364</v>
      </c>
    </row>
    <row r="528" spans="1:18" ht="15">
      <c r="A528" s="66" t="s">
        <v>766</v>
      </c>
      <c r="B528" s="66" t="s">
        <v>412</v>
      </c>
      <c r="C528" s="67"/>
      <c r="D528" s="68"/>
      <c r="E528" s="69"/>
      <c r="F528" s="70"/>
      <c r="G528" s="67"/>
      <c r="H528" s="71"/>
      <c r="I528" s="72"/>
      <c r="J528" s="72"/>
      <c r="K528" s="36"/>
      <c r="L528" s="79">
        <v>528</v>
      </c>
      <c r="M528" s="79"/>
      <c r="N528" s="74"/>
      <c r="O528" s="82"/>
      <c r="P528" s="82"/>
      <c r="Q528" s="82"/>
      <c r="R528" s="85">
        <v>44364</v>
      </c>
    </row>
    <row r="529" spans="1:18" ht="15">
      <c r="A529" s="66" t="s">
        <v>771</v>
      </c>
      <c r="B529" s="66" t="s">
        <v>200</v>
      </c>
      <c r="C529" s="67"/>
      <c r="D529" s="68"/>
      <c r="E529" s="69"/>
      <c r="F529" s="70"/>
      <c r="G529" s="67"/>
      <c r="H529" s="71"/>
      <c r="I529" s="72"/>
      <c r="J529" s="72"/>
      <c r="K529" s="36"/>
      <c r="L529" s="79">
        <v>529</v>
      </c>
      <c r="M529" s="79"/>
      <c r="N529" s="74"/>
      <c r="O529" s="82"/>
      <c r="P529" s="82"/>
      <c r="Q529" s="82"/>
      <c r="R529" s="85">
        <v>44364</v>
      </c>
    </row>
    <row r="530" spans="1:18" ht="15">
      <c r="A530" s="66" t="s">
        <v>772</v>
      </c>
      <c r="B530" s="66" t="s">
        <v>243</v>
      </c>
      <c r="C530" s="67"/>
      <c r="D530" s="68"/>
      <c r="E530" s="69"/>
      <c r="F530" s="70"/>
      <c r="G530" s="67"/>
      <c r="H530" s="71"/>
      <c r="I530" s="72"/>
      <c r="J530" s="72"/>
      <c r="K530" s="36"/>
      <c r="L530" s="79">
        <v>530</v>
      </c>
      <c r="M530" s="79"/>
      <c r="N530" s="74"/>
      <c r="O530" s="82"/>
      <c r="P530" s="82"/>
      <c r="Q530" s="82"/>
      <c r="R530" s="85">
        <v>44364</v>
      </c>
    </row>
    <row r="531" spans="1:18" ht="15">
      <c r="A531" s="66" t="s">
        <v>243</v>
      </c>
      <c r="B531" s="66" t="s">
        <v>772</v>
      </c>
      <c r="C531" s="67"/>
      <c r="D531" s="68"/>
      <c r="E531" s="69"/>
      <c r="F531" s="70"/>
      <c r="G531" s="67"/>
      <c r="H531" s="71"/>
      <c r="I531" s="72"/>
      <c r="J531" s="72"/>
      <c r="K531" s="36"/>
      <c r="L531" s="79">
        <v>531</v>
      </c>
      <c r="M531" s="79"/>
      <c r="N531" s="74"/>
      <c r="O531" s="82"/>
      <c r="P531" s="82"/>
      <c r="Q531" s="82"/>
      <c r="R531" s="85">
        <v>44364</v>
      </c>
    </row>
    <row r="532" spans="1:18" ht="15">
      <c r="A532" s="66" t="s">
        <v>773</v>
      </c>
      <c r="B532" s="66" t="s">
        <v>1363</v>
      </c>
      <c r="C532" s="67"/>
      <c r="D532" s="68"/>
      <c r="E532" s="69"/>
      <c r="F532" s="70"/>
      <c r="G532" s="67"/>
      <c r="H532" s="71"/>
      <c r="I532" s="72"/>
      <c r="J532" s="72"/>
      <c r="K532" s="36"/>
      <c r="L532" s="79">
        <v>532</v>
      </c>
      <c r="M532" s="79"/>
      <c r="N532" s="74"/>
      <c r="O532" s="82"/>
      <c r="P532" s="82"/>
      <c r="Q532" s="82"/>
      <c r="R532" s="85">
        <v>44364</v>
      </c>
    </row>
    <row r="533" spans="1:18" ht="15">
      <c r="A533" s="66" t="s">
        <v>288</v>
      </c>
      <c r="B533" s="66" t="s">
        <v>1364</v>
      </c>
      <c r="C533" s="67"/>
      <c r="D533" s="68"/>
      <c r="E533" s="69"/>
      <c r="F533" s="70"/>
      <c r="G533" s="67"/>
      <c r="H533" s="71"/>
      <c r="I533" s="72"/>
      <c r="J533" s="72"/>
      <c r="K533" s="36"/>
      <c r="L533" s="79">
        <v>533</v>
      </c>
      <c r="M533" s="79"/>
      <c r="N533" s="74"/>
      <c r="O533" s="82"/>
      <c r="P533" s="82"/>
      <c r="Q533" s="82"/>
      <c r="R533" s="85">
        <v>44364</v>
      </c>
    </row>
    <row r="534" spans="1:18" ht="15">
      <c r="A534" s="66" t="s">
        <v>752</v>
      </c>
      <c r="B534" s="66" t="s">
        <v>743</v>
      </c>
      <c r="C534" s="67"/>
      <c r="D534" s="68"/>
      <c r="E534" s="69"/>
      <c r="F534" s="70"/>
      <c r="G534" s="67"/>
      <c r="H534" s="71"/>
      <c r="I534" s="72"/>
      <c r="J534" s="72"/>
      <c r="K534" s="36"/>
      <c r="L534" s="79">
        <v>534</v>
      </c>
      <c r="M534" s="79"/>
      <c r="N534" s="74"/>
      <c r="O534" s="82"/>
      <c r="P534" s="82"/>
      <c r="Q534" s="82"/>
      <c r="R534" s="85">
        <v>44363</v>
      </c>
    </row>
    <row r="535" spans="1:18" ht="15">
      <c r="A535" s="66" t="s">
        <v>774</v>
      </c>
      <c r="B535" s="66" t="s">
        <v>1365</v>
      </c>
      <c r="C535" s="67"/>
      <c r="D535" s="68"/>
      <c r="E535" s="69"/>
      <c r="F535" s="70"/>
      <c r="G535" s="67"/>
      <c r="H535" s="71"/>
      <c r="I535" s="72"/>
      <c r="J535" s="72"/>
      <c r="K535" s="36"/>
      <c r="L535" s="79">
        <v>535</v>
      </c>
      <c r="M535" s="79"/>
      <c r="N535" s="74"/>
      <c r="O535" s="82"/>
      <c r="P535" s="82"/>
      <c r="Q535" s="82"/>
      <c r="R535" s="85">
        <v>44363</v>
      </c>
    </row>
    <row r="536" spans="1:18" ht="15">
      <c r="A536" s="66" t="s">
        <v>766</v>
      </c>
      <c r="B536" s="66" t="s">
        <v>1366</v>
      </c>
      <c r="C536" s="67"/>
      <c r="D536" s="68"/>
      <c r="E536" s="69"/>
      <c r="F536" s="70"/>
      <c r="G536" s="67"/>
      <c r="H536" s="71"/>
      <c r="I536" s="72"/>
      <c r="J536" s="72"/>
      <c r="K536" s="36"/>
      <c r="L536" s="79">
        <v>536</v>
      </c>
      <c r="M536" s="79"/>
      <c r="N536" s="74"/>
      <c r="O536" s="82"/>
      <c r="P536" s="82"/>
      <c r="Q536" s="82"/>
      <c r="R536" s="85">
        <v>44363</v>
      </c>
    </row>
    <row r="537" spans="1:18" ht="15">
      <c r="A537" s="66" t="s">
        <v>775</v>
      </c>
      <c r="B537" s="66" t="s">
        <v>1367</v>
      </c>
      <c r="C537" s="67"/>
      <c r="D537" s="68"/>
      <c r="E537" s="69"/>
      <c r="F537" s="70"/>
      <c r="G537" s="67"/>
      <c r="H537" s="71"/>
      <c r="I537" s="72"/>
      <c r="J537" s="72"/>
      <c r="K537" s="36"/>
      <c r="L537" s="79">
        <v>537</v>
      </c>
      <c r="M537" s="79"/>
      <c r="N537" s="74"/>
      <c r="O537" s="82"/>
      <c r="P537" s="82"/>
      <c r="Q537" s="82"/>
      <c r="R537" s="85">
        <v>44363</v>
      </c>
    </row>
    <row r="538" spans="1:18" ht="15">
      <c r="A538" s="66" t="s">
        <v>753</v>
      </c>
      <c r="B538" s="66" t="s">
        <v>1368</v>
      </c>
      <c r="C538" s="67"/>
      <c r="D538" s="68"/>
      <c r="E538" s="69"/>
      <c r="F538" s="70"/>
      <c r="G538" s="67"/>
      <c r="H538" s="71"/>
      <c r="I538" s="72"/>
      <c r="J538" s="72"/>
      <c r="K538" s="36"/>
      <c r="L538" s="79">
        <v>538</v>
      </c>
      <c r="M538" s="79"/>
      <c r="N538" s="74"/>
      <c r="O538" s="82"/>
      <c r="P538" s="82"/>
      <c r="Q538" s="82"/>
      <c r="R538" s="85">
        <v>44363</v>
      </c>
    </row>
    <row r="539" spans="1:18" ht="15">
      <c r="A539" s="66" t="s">
        <v>289</v>
      </c>
      <c r="B539" s="66" t="s">
        <v>1369</v>
      </c>
      <c r="C539" s="67"/>
      <c r="D539" s="68"/>
      <c r="E539" s="69"/>
      <c r="F539" s="70"/>
      <c r="G539" s="67"/>
      <c r="H539" s="71"/>
      <c r="I539" s="72"/>
      <c r="J539" s="72"/>
      <c r="K539" s="36"/>
      <c r="L539" s="79">
        <v>539</v>
      </c>
      <c r="M539" s="79"/>
      <c r="N539" s="74"/>
      <c r="O539" s="82"/>
      <c r="P539" s="82"/>
      <c r="Q539" s="82"/>
      <c r="R539" s="85">
        <v>44363</v>
      </c>
    </row>
    <row r="540" spans="1:18" ht="15">
      <c r="A540" s="66" t="s">
        <v>193</v>
      </c>
      <c r="B540" s="66" t="s">
        <v>1370</v>
      </c>
      <c r="C540" s="67"/>
      <c r="D540" s="68"/>
      <c r="E540" s="69"/>
      <c r="F540" s="70"/>
      <c r="G540" s="67"/>
      <c r="H540" s="71"/>
      <c r="I540" s="72"/>
      <c r="J540" s="72"/>
      <c r="K540" s="36"/>
      <c r="L540" s="79">
        <v>540</v>
      </c>
      <c r="M540" s="79"/>
      <c r="N540" s="74"/>
      <c r="O540" s="82"/>
      <c r="P540" s="82"/>
      <c r="Q540" s="82"/>
      <c r="R540" s="85">
        <v>44371</v>
      </c>
    </row>
    <row r="541" spans="1:18" ht="15">
      <c r="A541" s="66" t="s">
        <v>776</v>
      </c>
      <c r="B541" s="66" t="s">
        <v>1370</v>
      </c>
      <c r="C541" s="67"/>
      <c r="D541" s="68"/>
      <c r="E541" s="69"/>
      <c r="F541" s="70"/>
      <c r="G541" s="67"/>
      <c r="H541" s="71"/>
      <c r="I541" s="72"/>
      <c r="J541" s="72"/>
      <c r="K541" s="36"/>
      <c r="L541" s="79">
        <v>541</v>
      </c>
      <c r="M541" s="79"/>
      <c r="N541" s="74"/>
      <c r="O541" s="82"/>
      <c r="P541" s="82"/>
      <c r="Q541" s="82"/>
      <c r="R541" s="85">
        <v>44364</v>
      </c>
    </row>
    <row r="542" spans="1:18" ht="15">
      <c r="A542" s="66" t="s">
        <v>193</v>
      </c>
      <c r="B542" s="66" t="s">
        <v>1370</v>
      </c>
      <c r="C542" s="67"/>
      <c r="D542" s="68"/>
      <c r="E542" s="69"/>
      <c r="F542" s="70"/>
      <c r="G542" s="67"/>
      <c r="H542" s="71"/>
      <c r="I542" s="72"/>
      <c r="J542" s="72"/>
      <c r="K542" s="36"/>
      <c r="L542" s="79">
        <v>542</v>
      </c>
      <c r="M542" s="79"/>
      <c r="N542" s="74"/>
      <c r="O542" s="82"/>
      <c r="P542" s="82"/>
      <c r="Q542" s="82"/>
      <c r="R542" s="85">
        <v>44364</v>
      </c>
    </row>
    <row r="543" spans="1:18" ht="15">
      <c r="A543" s="66" t="s">
        <v>193</v>
      </c>
      <c r="B543" s="66" t="s">
        <v>1370</v>
      </c>
      <c r="C543" s="67"/>
      <c r="D543" s="68"/>
      <c r="E543" s="69"/>
      <c r="F543" s="70"/>
      <c r="G543" s="67"/>
      <c r="H543" s="71"/>
      <c r="I543" s="72"/>
      <c r="J543" s="72"/>
      <c r="K543" s="36"/>
      <c r="L543" s="79">
        <v>543</v>
      </c>
      <c r="M543" s="79"/>
      <c r="N543" s="74"/>
      <c r="O543" s="82"/>
      <c r="P543" s="82"/>
      <c r="Q543" s="82"/>
      <c r="R543" s="85">
        <v>44362</v>
      </c>
    </row>
    <row r="544" spans="1:18" ht="15">
      <c r="A544" s="66" t="s">
        <v>732</v>
      </c>
      <c r="B544" s="66" t="s">
        <v>1371</v>
      </c>
      <c r="C544" s="67"/>
      <c r="D544" s="68"/>
      <c r="E544" s="69"/>
      <c r="F544" s="70"/>
      <c r="G544" s="67"/>
      <c r="H544" s="71"/>
      <c r="I544" s="72"/>
      <c r="J544" s="72"/>
      <c r="K544" s="36"/>
      <c r="L544" s="79">
        <v>544</v>
      </c>
      <c r="M544" s="79"/>
      <c r="N544" s="74"/>
      <c r="O544" s="82"/>
      <c r="P544" s="82"/>
      <c r="Q544" s="82"/>
      <c r="R544" s="85">
        <v>44362</v>
      </c>
    </row>
    <row r="545" spans="1:18" ht="15">
      <c r="A545" s="66" t="s">
        <v>777</v>
      </c>
      <c r="B545" s="66" t="s">
        <v>1372</v>
      </c>
      <c r="C545" s="67"/>
      <c r="D545" s="68"/>
      <c r="E545" s="69"/>
      <c r="F545" s="70"/>
      <c r="G545" s="67"/>
      <c r="H545" s="71"/>
      <c r="I545" s="72"/>
      <c r="J545" s="72"/>
      <c r="K545" s="36"/>
      <c r="L545" s="79">
        <v>545</v>
      </c>
      <c r="M545" s="79"/>
      <c r="N545" s="74"/>
      <c r="O545" s="82"/>
      <c r="P545" s="82"/>
      <c r="Q545" s="82"/>
      <c r="R545" s="85">
        <v>44362</v>
      </c>
    </row>
    <row r="546" spans="1:18" ht="15">
      <c r="A546" s="66" t="s">
        <v>778</v>
      </c>
      <c r="B546" s="66" t="s">
        <v>299</v>
      </c>
      <c r="C546" s="67"/>
      <c r="D546" s="68"/>
      <c r="E546" s="69"/>
      <c r="F546" s="70"/>
      <c r="G546" s="67"/>
      <c r="H546" s="71"/>
      <c r="I546" s="72"/>
      <c r="J546" s="72"/>
      <c r="K546" s="36"/>
      <c r="L546" s="79">
        <v>546</v>
      </c>
      <c r="M546" s="79"/>
      <c r="N546" s="74"/>
      <c r="O546" s="82"/>
      <c r="P546" s="82"/>
      <c r="Q546" s="82"/>
      <c r="R546" s="85">
        <v>44362</v>
      </c>
    </row>
    <row r="547" spans="1:18" ht="15">
      <c r="A547" s="66" t="s">
        <v>779</v>
      </c>
      <c r="B547" s="66" t="s">
        <v>1373</v>
      </c>
      <c r="C547" s="67"/>
      <c r="D547" s="68"/>
      <c r="E547" s="69"/>
      <c r="F547" s="70"/>
      <c r="G547" s="67"/>
      <c r="H547" s="71"/>
      <c r="I547" s="72"/>
      <c r="J547" s="72"/>
      <c r="K547" s="36"/>
      <c r="L547" s="79">
        <v>547</v>
      </c>
      <c r="M547" s="79"/>
      <c r="N547" s="74"/>
      <c r="O547" s="82"/>
      <c r="P547" s="82"/>
      <c r="Q547" s="82"/>
      <c r="R547" s="85">
        <v>44362</v>
      </c>
    </row>
    <row r="548" spans="1:18" ht="15">
      <c r="A548" s="66" t="s">
        <v>780</v>
      </c>
      <c r="B548" s="66" t="s">
        <v>1374</v>
      </c>
      <c r="C548" s="67"/>
      <c r="D548" s="68"/>
      <c r="E548" s="69"/>
      <c r="F548" s="70"/>
      <c r="G548" s="67"/>
      <c r="H548" s="71"/>
      <c r="I548" s="72"/>
      <c r="J548" s="72"/>
      <c r="K548" s="36"/>
      <c r="L548" s="79">
        <v>548</v>
      </c>
      <c r="M548" s="79"/>
      <c r="N548" s="74"/>
      <c r="O548" s="82"/>
      <c r="P548" s="82"/>
      <c r="Q548" s="82"/>
      <c r="R548" s="85">
        <v>44362</v>
      </c>
    </row>
    <row r="549" spans="1:18" ht="15">
      <c r="A549" s="66" t="s">
        <v>253</v>
      </c>
      <c r="B549" s="66" t="s">
        <v>1375</v>
      </c>
      <c r="C549" s="67"/>
      <c r="D549" s="68"/>
      <c r="E549" s="69"/>
      <c r="F549" s="70"/>
      <c r="G549" s="67"/>
      <c r="H549" s="71"/>
      <c r="I549" s="72"/>
      <c r="J549" s="72"/>
      <c r="K549" s="36"/>
      <c r="L549" s="79">
        <v>549</v>
      </c>
      <c r="M549" s="79"/>
      <c r="N549" s="74"/>
      <c r="O549" s="82"/>
      <c r="P549" s="82"/>
      <c r="Q549" s="82"/>
      <c r="R549" s="85">
        <v>44362</v>
      </c>
    </row>
    <row r="550" spans="1:18" ht="15">
      <c r="A550" s="66" t="s">
        <v>290</v>
      </c>
      <c r="B550" s="66" t="s">
        <v>1376</v>
      </c>
      <c r="C550" s="67"/>
      <c r="D550" s="68"/>
      <c r="E550" s="69"/>
      <c r="F550" s="70"/>
      <c r="G550" s="67"/>
      <c r="H550" s="71"/>
      <c r="I550" s="72"/>
      <c r="J550" s="72"/>
      <c r="K550" s="36"/>
      <c r="L550" s="79">
        <v>550</v>
      </c>
      <c r="M550" s="79"/>
      <c r="N550" s="74"/>
      <c r="O550" s="82"/>
      <c r="P550" s="82"/>
      <c r="Q550" s="82"/>
      <c r="R550" s="85">
        <v>44362</v>
      </c>
    </row>
    <row r="551" spans="1:18" ht="15">
      <c r="A551" s="66" t="s">
        <v>290</v>
      </c>
      <c r="B551" s="66" t="s">
        <v>1377</v>
      </c>
      <c r="C551" s="67"/>
      <c r="D551" s="68"/>
      <c r="E551" s="69"/>
      <c r="F551" s="70"/>
      <c r="G551" s="67"/>
      <c r="H551" s="71"/>
      <c r="I551" s="72"/>
      <c r="J551" s="72"/>
      <c r="K551" s="36"/>
      <c r="L551" s="79">
        <v>551</v>
      </c>
      <c r="M551" s="79"/>
      <c r="N551" s="74"/>
      <c r="O551" s="82"/>
      <c r="P551" s="82"/>
      <c r="Q551" s="82"/>
      <c r="R551" s="85">
        <v>44362</v>
      </c>
    </row>
    <row r="552" spans="1:18" ht="15">
      <c r="A552" s="66" t="s">
        <v>275</v>
      </c>
      <c r="B552" s="66" t="s">
        <v>1378</v>
      </c>
      <c r="C552" s="67"/>
      <c r="D552" s="68"/>
      <c r="E552" s="69"/>
      <c r="F552" s="70"/>
      <c r="G552" s="67"/>
      <c r="H552" s="71"/>
      <c r="I552" s="72"/>
      <c r="J552" s="72"/>
      <c r="K552" s="36"/>
      <c r="L552" s="79">
        <v>552</v>
      </c>
      <c r="M552" s="79"/>
      <c r="N552" s="74"/>
      <c r="O552" s="82"/>
      <c r="P552" s="82"/>
      <c r="Q552" s="82"/>
      <c r="R552" s="85">
        <v>44362</v>
      </c>
    </row>
    <row r="553" spans="1:18" ht="15">
      <c r="A553" s="66" t="s">
        <v>271</v>
      </c>
      <c r="B553" s="66" t="s">
        <v>1378</v>
      </c>
      <c r="C553" s="67"/>
      <c r="D553" s="68"/>
      <c r="E553" s="69"/>
      <c r="F553" s="70"/>
      <c r="G553" s="67"/>
      <c r="H553" s="71"/>
      <c r="I553" s="72"/>
      <c r="J553" s="72"/>
      <c r="K553" s="36"/>
      <c r="L553" s="79">
        <v>553</v>
      </c>
      <c r="M553" s="79"/>
      <c r="N553" s="74"/>
      <c r="O553" s="82"/>
      <c r="P553" s="82"/>
      <c r="Q553" s="82"/>
      <c r="R553" s="85">
        <v>44362</v>
      </c>
    </row>
    <row r="554" spans="1:18" ht="15">
      <c r="A554" s="66" t="s">
        <v>194</v>
      </c>
      <c r="B554" s="66" t="s">
        <v>1379</v>
      </c>
      <c r="C554" s="67"/>
      <c r="D554" s="68"/>
      <c r="E554" s="69"/>
      <c r="F554" s="70"/>
      <c r="G554" s="67"/>
      <c r="H554" s="71"/>
      <c r="I554" s="72"/>
      <c r="J554" s="72"/>
      <c r="K554" s="36"/>
      <c r="L554" s="79">
        <v>554</v>
      </c>
      <c r="M554" s="79"/>
      <c r="N554" s="74"/>
      <c r="O554" s="82"/>
      <c r="P554" s="82"/>
      <c r="Q554" s="82"/>
      <c r="R554" s="85">
        <v>44361</v>
      </c>
    </row>
    <row r="555" spans="1:18" ht="15">
      <c r="A555" s="66" t="s">
        <v>198</v>
      </c>
      <c r="B555" s="66" t="s">
        <v>1380</v>
      </c>
      <c r="C555" s="67"/>
      <c r="D555" s="68"/>
      <c r="E555" s="69"/>
      <c r="F555" s="70"/>
      <c r="G555" s="67"/>
      <c r="H555" s="71"/>
      <c r="I555" s="72"/>
      <c r="J555" s="72"/>
      <c r="K555" s="36"/>
      <c r="L555" s="79">
        <v>555</v>
      </c>
      <c r="M555" s="79"/>
      <c r="N555" s="74"/>
      <c r="O555" s="82"/>
      <c r="P555" s="82"/>
      <c r="Q555" s="82"/>
      <c r="R555" s="85">
        <v>44361</v>
      </c>
    </row>
    <row r="556" spans="1:18" ht="15">
      <c r="A556" s="66" t="s">
        <v>193</v>
      </c>
      <c r="B556" s="66" t="s">
        <v>413</v>
      </c>
      <c r="C556" s="67"/>
      <c r="D556" s="68"/>
      <c r="E556" s="69"/>
      <c r="F556" s="70"/>
      <c r="G556" s="67"/>
      <c r="H556" s="71"/>
      <c r="I556" s="72"/>
      <c r="J556" s="72"/>
      <c r="K556" s="36"/>
      <c r="L556" s="79">
        <v>556</v>
      </c>
      <c r="M556" s="79"/>
      <c r="N556" s="74"/>
      <c r="O556" s="82"/>
      <c r="P556" s="82"/>
      <c r="Q556" s="82"/>
      <c r="R556" s="85">
        <v>44360</v>
      </c>
    </row>
    <row r="557" spans="1:18" ht="15">
      <c r="A557" s="66" t="s">
        <v>194</v>
      </c>
      <c r="B557" s="66" t="s">
        <v>1381</v>
      </c>
      <c r="C557" s="67"/>
      <c r="D557" s="68"/>
      <c r="E557" s="69"/>
      <c r="F557" s="70"/>
      <c r="G557" s="67"/>
      <c r="H557" s="71"/>
      <c r="I557" s="72"/>
      <c r="J557" s="72"/>
      <c r="K557" s="36"/>
      <c r="L557" s="79">
        <v>557</v>
      </c>
      <c r="M557" s="79"/>
      <c r="N557" s="74"/>
      <c r="O557" s="82"/>
      <c r="P557" s="82"/>
      <c r="Q557" s="82"/>
      <c r="R557" s="85">
        <v>44360</v>
      </c>
    </row>
    <row r="558" spans="1:18" ht="15">
      <c r="A558" s="66" t="s">
        <v>180</v>
      </c>
      <c r="B558" s="66" t="s">
        <v>209</v>
      </c>
      <c r="C558" s="67"/>
      <c r="D558" s="68"/>
      <c r="E558" s="69"/>
      <c r="F558" s="70"/>
      <c r="G558" s="67"/>
      <c r="H558" s="71"/>
      <c r="I558" s="72"/>
      <c r="J558" s="72"/>
      <c r="K558" s="36"/>
      <c r="L558" s="79">
        <v>558</v>
      </c>
      <c r="M558" s="79"/>
      <c r="N558" s="74"/>
      <c r="O558" s="82"/>
      <c r="P558" s="82"/>
      <c r="Q558" s="82"/>
      <c r="R558" s="85">
        <v>44360</v>
      </c>
    </row>
    <row r="559" spans="1:18" ht="15">
      <c r="A559" s="66" t="s">
        <v>292</v>
      </c>
      <c r="B559" s="66" t="s">
        <v>1382</v>
      </c>
      <c r="C559" s="67"/>
      <c r="D559" s="68"/>
      <c r="E559" s="69"/>
      <c r="F559" s="70"/>
      <c r="G559" s="67"/>
      <c r="H559" s="71"/>
      <c r="I559" s="72"/>
      <c r="J559" s="72"/>
      <c r="K559" s="36"/>
      <c r="L559" s="79">
        <v>559</v>
      </c>
      <c r="M559" s="79"/>
      <c r="N559" s="74"/>
      <c r="O559" s="82"/>
      <c r="P559" s="82"/>
      <c r="Q559" s="82"/>
      <c r="R559" s="85">
        <v>44360</v>
      </c>
    </row>
    <row r="560" spans="1:18" ht="15">
      <c r="A560" s="66" t="s">
        <v>211</v>
      </c>
      <c r="B560" s="66" t="s">
        <v>1383</v>
      </c>
      <c r="C560" s="67"/>
      <c r="D560" s="68"/>
      <c r="E560" s="69"/>
      <c r="F560" s="70"/>
      <c r="G560" s="67"/>
      <c r="H560" s="71"/>
      <c r="I560" s="72"/>
      <c r="J560" s="72"/>
      <c r="K560" s="36"/>
      <c r="L560" s="79">
        <v>560</v>
      </c>
      <c r="M560" s="79"/>
      <c r="N560" s="74"/>
      <c r="O560" s="82"/>
      <c r="P560" s="82"/>
      <c r="Q560" s="82"/>
      <c r="R560" s="85">
        <v>44361</v>
      </c>
    </row>
    <row r="561" spans="1:18" ht="15">
      <c r="A561" s="66" t="s">
        <v>211</v>
      </c>
      <c r="B561" s="66" t="s">
        <v>1383</v>
      </c>
      <c r="C561" s="67"/>
      <c r="D561" s="68"/>
      <c r="E561" s="69"/>
      <c r="F561" s="70"/>
      <c r="G561" s="67"/>
      <c r="H561" s="71"/>
      <c r="I561" s="72"/>
      <c r="J561" s="72"/>
      <c r="K561" s="36"/>
      <c r="L561" s="79">
        <v>561</v>
      </c>
      <c r="M561" s="79"/>
      <c r="N561" s="74"/>
      <c r="O561" s="82"/>
      <c r="P561" s="82"/>
      <c r="Q561" s="82"/>
      <c r="R561" s="85">
        <v>44360</v>
      </c>
    </row>
    <row r="562" spans="1:18" ht="15">
      <c r="A562" s="66" t="s">
        <v>773</v>
      </c>
      <c r="B562" s="66" t="s">
        <v>1384</v>
      </c>
      <c r="C562" s="67"/>
      <c r="D562" s="68"/>
      <c r="E562" s="69"/>
      <c r="F562" s="70"/>
      <c r="G562" s="67"/>
      <c r="H562" s="71"/>
      <c r="I562" s="72"/>
      <c r="J562" s="72"/>
      <c r="K562" s="36"/>
      <c r="L562" s="79">
        <v>562</v>
      </c>
      <c r="M562" s="79"/>
      <c r="N562" s="74"/>
      <c r="O562" s="82"/>
      <c r="P562" s="82"/>
      <c r="Q562" s="82"/>
      <c r="R562" s="85">
        <v>44360</v>
      </c>
    </row>
    <row r="563" spans="1:18" ht="15">
      <c r="A563" s="66" t="s">
        <v>781</v>
      </c>
      <c r="B563" s="66" t="s">
        <v>1385</v>
      </c>
      <c r="C563" s="67"/>
      <c r="D563" s="68"/>
      <c r="E563" s="69"/>
      <c r="F563" s="70"/>
      <c r="G563" s="67"/>
      <c r="H563" s="71"/>
      <c r="I563" s="72"/>
      <c r="J563" s="72"/>
      <c r="K563" s="36"/>
      <c r="L563" s="79">
        <v>563</v>
      </c>
      <c r="M563" s="79"/>
      <c r="N563" s="74"/>
      <c r="O563" s="82"/>
      <c r="P563" s="82"/>
      <c r="Q563" s="82"/>
      <c r="R563" s="85">
        <v>44359</v>
      </c>
    </row>
    <row r="564" spans="1:18" ht="15">
      <c r="A564" s="66" t="s">
        <v>782</v>
      </c>
      <c r="B564" s="66" t="s">
        <v>196</v>
      </c>
      <c r="C564" s="67"/>
      <c r="D564" s="68"/>
      <c r="E564" s="69"/>
      <c r="F564" s="70"/>
      <c r="G564" s="67"/>
      <c r="H564" s="71"/>
      <c r="I564" s="72"/>
      <c r="J564" s="72"/>
      <c r="K564" s="36"/>
      <c r="L564" s="79">
        <v>564</v>
      </c>
      <c r="M564" s="79"/>
      <c r="N564" s="74"/>
      <c r="O564" s="82"/>
      <c r="P564" s="82"/>
      <c r="Q564" s="82"/>
      <c r="R564" s="85">
        <v>44359</v>
      </c>
    </row>
    <row r="565" spans="1:18" ht="15">
      <c r="A565" s="66" t="s">
        <v>783</v>
      </c>
      <c r="B565" s="66" t="s">
        <v>1386</v>
      </c>
      <c r="C565" s="67"/>
      <c r="D565" s="68"/>
      <c r="E565" s="69"/>
      <c r="F565" s="70"/>
      <c r="G565" s="67"/>
      <c r="H565" s="71"/>
      <c r="I565" s="72"/>
      <c r="J565" s="72"/>
      <c r="K565" s="36"/>
      <c r="L565" s="79">
        <v>565</v>
      </c>
      <c r="M565" s="79"/>
      <c r="N565" s="74"/>
      <c r="O565" s="82"/>
      <c r="P565" s="82"/>
      <c r="Q565" s="82"/>
      <c r="R565" s="85">
        <v>44359</v>
      </c>
    </row>
    <row r="566" spans="1:18" ht="15">
      <c r="A566" s="66" t="s">
        <v>784</v>
      </c>
      <c r="B566" s="66" t="s">
        <v>1387</v>
      </c>
      <c r="C566" s="67"/>
      <c r="D566" s="68"/>
      <c r="E566" s="69"/>
      <c r="F566" s="70"/>
      <c r="G566" s="67"/>
      <c r="H566" s="71"/>
      <c r="I566" s="72"/>
      <c r="J566" s="72"/>
      <c r="K566" s="36"/>
      <c r="L566" s="79">
        <v>566</v>
      </c>
      <c r="M566" s="79"/>
      <c r="N566" s="74"/>
      <c r="O566" s="82"/>
      <c r="P566" s="82"/>
      <c r="Q566" s="82"/>
      <c r="R566" s="85">
        <v>44359</v>
      </c>
    </row>
    <row r="567" spans="1:18" ht="15">
      <c r="A567" s="66" t="s">
        <v>217</v>
      </c>
      <c r="B567" s="66" t="s">
        <v>1388</v>
      </c>
      <c r="C567" s="67"/>
      <c r="D567" s="68"/>
      <c r="E567" s="69"/>
      <c r="F567" s="70"/>
      <c r="G567" s="67"/>
      <c r="H567" s="71"/>
      <c r="I567" s="72"/>
      <c r="J567" s="72"/>
      <c r="K567" s="36"/>
      <c r="L567" s="79">
        <v>567</v>
      </c>
      <c r="M567" s="79"/>
      <c r="N567" s="74"/>
      <c r="O567" s="82"/>
      <c r="P567" s="82"/>
      <c r="Q567" s="82"/>
      <c r="R567" s="85">
        <v>44358</v>
      </c>
    </row>
    <row r="568" spans="1:18" ht="15">
      <c r="A568" s="66" t="s">
        <v>785</v>
      </c>
      <c r="B568" s="66" t="s">
        <v>300</v>
      </c>
      <c r="C568" s="67"/>
      <c r="D568" s="68"/>
      <c r="E568" s="69"/>
      <c r="F568" s="70"/>
      <c r="G568" s="67"/>
      <c r="H568" s="71"/>
      <c r="I568" s="72"/>
      <c r="J568" s="72"/>
      <c r="K568" s="36"/>
      <c r="L568" s="79">
        <v>568</v>
      </c>
      <c r="M568" s="79"/>
      <c r="N568" s="74"/>
      <c r="O568" s="82"/>
      <c r="P568" s="82"/>
      <c r="Q568" s="82"/>
      <c r="R568" s="85">
        <v>44358</v>
      </c>
    </row>
    <row r="569" spans="1:18" ht="15">
      <c r="A569" s="66" t="s">
        <v>786</v>
      </c>
      <c r="B569" s="66" t="s">
        <v>1389</v>
      </c>
      <c r="C569" s="67"/>
      <c r="D569" s="68"/>
      <c r="E569" s="69"/>
      <c r="F569" s="70"/>
      <c r="G569" s="67"/>
      <c r="H569" s="71"/>
      <c r="I569" s="72"/>
      <c r="J569" s="72"/>
      <c r="K569" s="36"/>
      <c r="L569" s="79">
        <v>569</v>
      </c>
      <c r="M569" s="79"/>
      <c r="N569" s="74"/>
      <c r="O569" s="82"/>
      <c r="P569" s="82"/>
      <c r="Q569" s="82"/>
      <c r="R569" s="85">
        <v>44358</v>
      </c>
    </row>
    <row r="570" spans="1:18" ht="15">
      <c r="A570" s="66" t="s">
        <v>287</v>
      </c>
      <c r="B570" s="66" t="s">
        <v>1390</v>
      </c>
      <c r="C570" s="67"/>
      <c r="D570" s="68"/>
      <c r="E570" s="69"/>
      <c r="F570" s="70"/>
      <c r="G570" s="67"/>
      <c r="H570" s="71"/>
      <c r="I570" s="72"/>
      <c r="J570" s="72"/>
      <c r="K570" s="36"/>
      <c r="L570" s="79">
        <v>570</v>
      </c>
      <c r="M570" s="79"/>
      <c r="N570" s="74"/>
      <c r="O570" s="82"/>
      <c r="P570" s="82"/>
      <c r="Q570" s="82"/>
      <c r="R570" s="85">
        <v>44358</v>
      </c>
    </row>
    <row r="571" spans="1:18" ht="15">
      <c r="A571" s="66" t="s">
        <v>301</v>
      </c>
      <c r="B571" s="66" t="s">
        <v>285</v>
      </c>
      <c r="C571" s="67"/>
      <c r="D571" s="68"/>
      <c r="E571" s="69"/>
      <c r="F571" s="70"/>
      <c r="G571" s="67"/>
      <c r="H571" s="71"/>
      <c r="I571" s="72"/>
      <c r="J571" s="72"/>
      <c r="K571" s="36"/>
      <c r="L571" s="79">
        <v>571</v>
      </c>
      <c r="M571" s="79"/>
      <c r="N571" s="74"/>
      <c r="O571" s="82"/>
      <c r="P571" s="82"/>
      <c r="Q571" s="82"/>
      <c r="R571" s="85">
        <v>44358</v>
      </c>
    </row>
    <row r="572" spans="1:18" ht="15">
      <c r="A572" s="66" t="s">
        <v>787</v>
      </c>
      <c r="B572" s="66" t="s">
        <v>1391</v>
      </c>
      <c r="C572" s="67"/>
      <c r="D572" s="68"/>
      <c r="E572" s="69"/>
      <c r="F572" s="70"/>
      <c r="G572" s="67"/>
      <c r="H572" s="71"/>
      <c r="I572" s="72"/>
      <c r="J572" s="72"/>
      <c r="K572" s="36"/>
      <c r="L572" s="79">
        <v>572</v>
      </c>
      <c r="M572" s="79"/>
      <c r="N572" s="74"/>
      <c r="O572" s="82"/>
      <c r="P572" s="82"/>
      <c r="Q572" s="82"/>
      <c r="R572" s="85">
        <v>44358</v>
      </c>
    </row>
    <row r="573" spans="1:18" ht="15">
      <c r="A573" s="66" t="s">
        <v>296</v>
      </c>
      <c r="B573" s="66" t="s">
        <v>1392</v>
      </c>
      <c r="C573" s="67"/>
      <c r="D573" s="68"/>
      <c r="E573" s="69"/>
      <c r="F573" s="70"/>
      <c r="G573" s="67"/>
      <c r="H573" s="71"/>
      <c r="I573" s="72"/>
      <c r="J573" s="72"/>
      <c r="K573" s="36"/>
      <c r="L573" s="79">
        <v>573</v>
      </c>
      <c r="M573" s="79"/>
      <c r="N573" s="74"/>
      <c r="O573" s="82"/>
      <c r="P573" s="82"/>
      <c r="Q573" s="82"/>
      <c r="R573" s="85">
        <v>44358</v>
      </c>
    </row>
    <row r="574" spans="1:18" ht="15">
      <c r="A574" s="66" t="s">
        <v>788</v>
      </c>
      <c r="B574" s="66" t="s">
        <v>1393</v>
      </c>
      <c r="C574" s="67"/>
      <c r="D574" s="68"/>
      <c r="E574" s="69"/>
      <c r="F574" s="70"/>
      <c r="G574" s="67"/>
      <c r="H574" s="71"/>
      <c r="I574" s="72"/>
      <c r="J574" s="72"/>
      <c r="K574" s="36"/>
      <c r="L574" s="79">
        <v>574</v>
      </c>
      <c r="M574" s="79"/>
      <c r="N574" s="74"/>
      <c r="O574" s="82"/>
      <c r="P574" s="82"/>
      <c r="Q574" s="82"/>
      <c r="R574" s="85">
        <v>44358</v>
      </c>
    </row>
    <row r="575" spans="1:18" ht="15">
      <c r="A575" s="66" t="s">
        <v>789</v>
      </c>
      <c r="B575" s="66" t="s">
        <v>1394</v>
      </c>
      <c r="C575" s="67"/>
      <c r="D575" s="68"/>
      <c r="E575" s="69"/>
      <c r="F575" s="70"/>
      <c r="G575" s="67"/>
      <c r="H575" s="71"/>
      <c r="I575" s="72"/>
      <c r="J575" s="72"/>
      <c r="K575" s="36"/>
      <c r="L575" s="79">
        <v>575</v>
      </c>
      <c r="M575" s="79"/>
      <c r="N575" s="74"/>
      <c r="O575" s="82"/>
      <c r="P575" s="82"/>
      <c r="Q575" s="82"/>
      <c r="R575" s="85">
        <v>44357</v>
      </c>
    </row>
    <row r="576" spans="1:18" ht="15">
      <c r="A576" s="66" t="s">
        <v>194</v>
      </c>
      <c r="B576" s="66" t="s">
        <v>224</v>
      </c>
      <c r="C576" s="67"/>
      <c r="D576" s="68"/>
      <c r="E576" s="69"/>
      <c r="F576" s="70"/>
      <c r="G576" s="67"/>
      <c r="H576" s="71"/>
      <c r="I576" s="72"/>
      <c r="J576" s="72"/>
      <c r="K576" s="36"/>
      <c r="L576" s="79">
        <v>576</v>
      </c>
      <c r="M576" s="79"/>
      <c r="N576" s="74"/>
      <c r="O576" s="82"/>
      <c r="P576" s="82"/>
      <c r="Q576" s="82"/>
      <c r="R576" s="85">
        <v>44357</v>
      </c>
    </row>
    <row r="577" spans="1:18" ht="15">
      <c r="A577" s="66" t="s">
        <v>790</v>
      </c>
      <c r="B577" s="66" t="s">
        <v>376</v>
      </c>
      <c r="C577" s="67"/>
      <c r="D577" s="68"/>
      <c r="E577" s="69"/>
      <c r="F577" s="70"/>
      <c r="G577" s="67"/>
      <c r="H577" s="71"/>
      <c r="I577" s="72"/>
      <c r="J577" s="72"/>
      <c r="K577" s="36"/>
      <c r="L577" s="79">
        <v>577</v>
      </c>
      <c r="M577" s="79"/>
      <c r="N577" s="74"/>
      <c r="O577" s="82"/>
      <c r="P577" s="82"/>
      <c r="Q577" s="82"/>
      <c r="R577" s="85">
        <v>44357</v>
      </c>
    </row>
    <row r="578" spans="1:18" ht="15">
      <c r="A578" s="66" t="s">
        <v>791</v>
      </c>
      <c r="B578" s="66" t="s">
        <v>1395</v>
      </c>
      <c r="C578" s="67"/>
      <c r="D578" s="68"/>
      <c r="E578" s="69"/>
      <c r="F578" s="70"/>
      <c r="G578" s="67"/>
      <c r="H578" s="71"/>
      <c r="I578" s="72"/>
      <c r="J578" s="72"/>
      <c r="K578" s="36"/>
      <c r="L578" s="79">
        <v>578</v>
      </c>
      <c r="M578" s="79"/>
      <c r="N578" s="74"/>
      <c r="O578" s="82"/>
      <c r="P578" s="82"/>
      <c r="Q578" s="82"/>
      <c r="R578" s="85">
        <v>44357</v>
      </c>
    </row>
    <row r="579" spans="1:18" ht="15">
      <c r="A579" s="66" t="s">
        <v>792</v>
      </c>
      <c r="B579" s="66" t="s">
        <v>1396</v>
      </c>
      <c r="C579" s="67"/>
      <c r="D579" s="68"/>
      <c r="E579" s="69"/>
      <c r="F579" s="70"/>
      <c r="G579" s="67"/>
      <c r="H579" s="71"/>
      <c r="I579" s="72"/>
      <c r="J579" s="72"/>
      <c r="K579" s="36"/>
      <c r="L579" s="79">
        <v>579</v>
      </c>
      <c r="M579" s="79"/>
      <c r="N579" s="74"/>
      <c r="O579" s="82"/>
      <c r="P579" s="82"/>
      <c r="Q579" s="82"/>
      <c r="R579" s="85">
        <v>44357</v>
      </c>
    </row>
    <row r="580" spans="1:18" ht="15">
      <c r="A580" s="66" t="s">
        <v>793</v>
      </c>
      <c r="B580" s="66" t="s">
        <v>1397</v>
      </c>
      <c r="C580" s="67"/>
      <c r="D580" s="68"/>
      <c r="E580" s="69"/>
      <c r="F580" s="70"/>
      <c r="G580" s="67"/>
      <c r="H580" s="71"/>
      <c r="I580" s="72"/>
      <c r="J580" s="72"/>
      <c r="K580" s="36"/>
      <c r="L580" s="79">
        <v>580</v>
      </c>
      <c r="M580" s="79"/>
      <c r="N580" s="74"/>
      <c r="O580" s="82"/>
      <c r="P580" s="82"/>
      <c r="Q580" s="82"/>
      <c r="R580" s="85">
        <v>44357</v>
      </c>
    </row>
    <row r="581" spans="1:18" ht="15">
      <c r="A581" s="66" t="s">
        <v>794</v>
      </c>
      <c r="B581" s="66" t="s">
        <v>1398</v>
      </c>
      <c r="C581" s="67"/>
      <c r="D581" s="68"/>
      <c r="E581" s="69"/>
      <c r="F581" s="70"/>
      <c r="G581" s="67"/>
      <c r="H581" s="71"/>
      <c r="I581" s="72"/>
      <c r="J581" s="72"/>
      <c r="K581" s="36"/>
      <c r="L581" s="79">
        <v>581</v>
      </c>
      <c r="M581" s="79"/>
      <c r="N581" s="74"/>
      <c r="O581" s="82"/>
      <c r="P581" s="82"/>
      <c r="Q581" s="82"/>
      <c r="R581" s="85">
        <v>44357</v>
      </c>
    </row>
    <row r="582" spans="1:18" ht="15">
      <c r="A582" s="66" t="s">
        <v>298</v>
      </c>
      <c r="B582" s="66" t="s">
        <v>1399</v>
      </c>
      <c r="C582" s="67"/>
      <c r="D582" s="68"/>
      <c r="E582" s="69"/>
      <c r="F582" s="70"/>
      <c r="G582" s="67"/>
      <c r="H582" s="71"/>
      <c r="I582" s="72"/>
      <c r="J582" s="72"/>
      <c r="K582" s="36"/>
      <c r="L582" s="79">
        <v>582</v>
      </c>
      <c r="M582" s="79"/>
      <c r="N582" s="74"/>
      <c r="O582" s="82"/>
      <c r="P582" s="82"/>
      <c r="Q582" s="82"/>
      <c r="R582" s="85">
        <v>44356</v>
      </c>
    </row>
    <row r="583" spans="1:18" ht="15">
      <c r="A583" s="66" t="s">
        <v>184</v>
      </c>
      <c r="B583" s="66" t="s">
        <v>1400</v>
      </c>
      <c r="C583" s="67"/>
      <c r="D583" s="68"/>
      <c r="E583" s="69"/>
      <c r="F583" s="70"/>
      <c r="G583" s="67"/>
      <c r="H583" s="71"/>
      <c r="I583" s="72"/>
      <c r="J583" s="72"/>
      <c r="K583" s="36"/>
      <c r="L583" s="79">
        <v>583</v>
      </c>
      <c r="M583" s="79"/>
      <c r="N583" s="74"/>
      <c r="O583" s="82"/>
      <c r="P583" s="82"/>
      <c r="Q583" s="82"/>
      <c r="R583" s="85">
        <v>44356</v>
      </c>
    </row>
    <row r="584" spans="1:18" ht="15">
      <c r="A584" s="66" t="s">
        <v>795</v>
      </c>
      <c r="B584" s="66" t="s">
        <v>1401</v>
      </c>
      <c r="C584" s="67"/>
      <c r="D584" s="68"/>
      <c r="E584" s="69"/>
      <c r="F584" s="70"/>
      <c r="G584" s="67"/>
      <c r="H584" s="71"/>
      <c r="I584" s="72"/>
      <c r="J584" s="72"/>
      <c r="K584" s="36"/>
      <c r="L584" s="79">
        <v>584</v>
      </c>
      <c r="M584" s="79"/>
      <c r="N584" s="74"/>
      <c r="O584" s="82"/>
      <c r="P584" s="82"/>
      <c r="Q584" s="82"/>
      <c r="R584" s="85">
        <v>44355</v>
      </c>
    </row>
    <row r="585" spans="1:18" ht="15">
      <c r="A585" s="66" t="s">
        <v>741</v>
      </c>
      <c r="B585" s="66" t="s">
        <v>1402</v>
      </c>
      <c r="C585" s="67"/>
      <c r="D585" s="68"/>
      <c r="E585" s="69"/>
      <c r="F585" s="70"/>
      <c r="G585" s="67"/>
      <c r="H585" s="71"/>
      <c r="I585" s="72"/>
      <c r="J585" s="72"/>
      <c r="K585" s="36"/>
      <c r="L585" s="79">
        <v>585</v>
      </c>
      <c r="M585" s="79"/>
      <c r="N585" s="74"/>
      <c r="O585" s="82"/>
      <c r="P585" s="82"/>
      <c r="Q585" s="82"/>
      <c r="R585" s="85">
        <v>44355</v>
      </c>
    </row>
    <row r="586" spans="1:18" ht="15">
      <c r="A586" s="66" t="s">
        <v>275</v>
      </c>
      <c r="B586" s="66" t="s">
        <v>1403</v>
      </c>
      <c r="C586" s="67"/>
      <c r="D586" s="68"/>
      <c r="E586" s="69"/>
      <c r="F586" s="70"/>
      <c r="G586" s="67"/>
      <c r="H586" s="71"/>
      <c r="I586" s="72"/>
      <c r="J586" s="72"/>
      <c r="K586" s="36"/>
      <c r="L586" s="79">
        <v>586</v>
      </c>
      <c r="M586" s="79"/>
      <c r="N586" s="74"/>
      <c r="O586" s="82"/>
      <c r="P586" s="82"/>
      <c r="Q586" s="82"/>
      <c r="R586" s="85">
        <v>44355</v>
      </c>
    </row>
    <row r="587" spans="1:18" ht="15">
      <c r="A587" s="66" t="s">
        <v>271</v>
      </c>
      <c r="B587" s="66" t="s">
        <v>1403</v>
      </c>
      <c r="C587" s="67"/>
      <c r="D587" s="68"/>
      <c r="E587" s="69"/>
      <c r="F587" s="70"/>
      <c r="G587" s="67"/>
      <c r="H587" s="71"/>
      <c r="I587" s="72"/>
      <c r="J587" s="72"/>
      <c r="K587" s="36"/>
      <c r="L587" s="79">
        <v>587</v>
      </c>
      <c r="M587" s="79"/>
      <c r="N587" s="74"/>
      <c r="O587" s="82"/>
      <c r="P587" s="82"/>
      <c r="Q587" s="82"/>
      <c r="R587" s="85">
        <v>44355</v>
      </c>
    </row>
    <row r="588" spans="1:18" ht="15">
      <c r="A588" s="66" t="s">
        <v>796</v>
      </c>
      <c r="B588" s="66" t="s">
        <v>288</v>
      </c>
      <c r="C588" s="67"/>
      <c r="D588" s="68"/>
      <c r="E588" s="69"/>
      <c r="F588" s="70"/>
      <c r="G588" s="67"/>
      <c r="H588" s="71"/>
      <c r="I588" s="72"/>
      <c r="J588" s="72"/>
      <c r="K588" s="36"/>
      <c r="L588" s="79">
        <v>588</v>
      </c>
      <c r="M588" s="79"/>
      <c r="N588" s="74"/>
      <c r="O588" s="82"/>
      <c r="P588" s="82"/>
      <c r="Q588" s="82"/>
      <c r="R588" s="85">
        <v>44355</v>
      </c>
    </row>
    <row r="589" spans="1:18" ht="15">
      <c r="A589" s="66" t="s">
        <v>288</v>
      </c>
      <c r="B589" s="66" t="s">
        <v>1404</v>
      </c>
      <c r="C589" s="67"/>
      <c r="D589" s="68"/>
      <c r="E589" s="69"/>
      <c r="F589" s="70"/>
      <c r="G589" s="67"/>
      <c r="H589" s="71"/>
      <c r="I589" s="72"/>
      <c r="J589" s="72"/>
      <c r="K589" s="36"/>
      <c r="L589" s="79">
        <v>589</v>
      </c>
      <c r="M589" s="79"/>
      <c r="N589" s="74"/>
      <c r="O589" s="82"/>
      <c r="P589" s="82"/>
      <c r="Q589" s="82"/>
      <c r="R589" s="85">
        <v>44355</v>
      </c>
    </row>
    <row r="590" spans="1:18" ht="15">
      <c r="A590" s="66" t="s">
        <v>300</v>
      </c>
      <c r="B590" s="66" t="s">
        <v>1405</v>
      </c>
      <c r="C590" s="67"/>
      <c r="D590" s="68"/>
      <c r="E590" s="69"/>
      <c r="F590" s="70"/>
      <c r="G590" s="67"/>
      <c r="H590" s="71"/>
      <c r="I590" s="72"/>
      <c r="J590" s="72"/>
      <c r="K590" s="36"/>
      <c r="L590" s="79">
        <v>590</v>
      </c>
      <c r="M590" s="79"/>
      <c r="N590" s="74"/>
      <c r="O590" s="82"/>
      <c r="P590" s="82"/>
      <c r="Q590" s="82"/>
      <c r="R590" s="85">
        <v>44354</v>
      </c>
    </row>
    <row r="591" spans="1:18" ht="15">
      <c r="A591" s="66" t="s">
        <v>268</v>
      </c>
      <c r="B591" s="66" t="s">
        <v>1406</v>
      </c>
      <c r="C591" s="67"/>
      <c r="D591" s="68"/>
      <c r="E591" s="69"/>
      <c r="F591" s="70"/>
      <c r="G591" s="67"/>
      <c r="H591" s="71"/>
      <c r="I591" s="72"/>
      <c r="J591" s="72"/>
      <c r="K591" s="36"/>
      <c r="L591" s="79">
        <v>591</v>
      </c>
      <c r="M591" s="79"/>
      <c r="N591" s="74"/>
      <c r="O591" s="82"/>
      <c r="P591" s="82"/>
      <c r="Q591" s="82"/>
      <c r="R591" s="85">
        <v>44354</v>
      </c>
    </row>
    <row r="592" spans="1:18" ht="15">
      <c r="A592" s="66" t="s">
        <v>287</v>
      </c>
      <c r="B592" s="66" t="s">
        <v>1407</v>
      </c>
      <c r="C592" s="67"/>
      <c r="D592" s="68"/>
      <c r="E592" s="69"/>
      <c r="F592" s="70"/>
      <c r="G592" s="67"/>
      <c r="H592" s="71"/>
      <c r="I592" s="72"/>
      <c r="J592" s="72"/>
      <c r="K592" s="36"/>
      <c r="L592" s="79">
        <v>592</v>
      </c>
      <c r="M592" s="79"/>
      <c r="N592" s="74"/>
      <c r="O592" s="82"/>
      <c r="P592" s="82"/>
      <c r="Q592" s="82"/>
      <c r="R592" s="85">
        <v>44354</v>
      </c>
    </row>
    <row r="593" spans="1:18" ht="15">
      <c r="A593" s="66" t="s">
        <v>797</v>
      </c>
      <c r="B593" s="66" t="s">
        <v>415</v>
      </c>
      <c r="C593" s="67"/>
      <c r="D593" s="68"/>
      <c r="E593" s="69"/>
      <c r="F593" s="70"/>
      <c r="G593" s="67"/>
      <c r="H593" s="71"/>
      <c r="I593" s="72"/>
      <c r="J593" s="72"/>
      <c r="K593" s="36"/>
      <c r="L593" s="79">
        <v>593</v>
      </c>
      <c r="M593" s="79"/>
      <c r="N593" s="74"/>
      <c r="O593" s="82"/>
      <c r="P593" s="82"/>
      <c r="Q593" s="82"/>
      <c r="R593" s="85">
        <v>44354</v>
      </c>
    </row>
    <row r="594" spans="1:18" ht="15">
      <c r="A594" s="66" t="s">
        <v>203</v>
      </c>
      <c r="B594" s="66" t="s">
        <v>1408</v>
      </c>
      <c r="C594" s="67"/>
      <c r="D594" s="68"/>
      <c r="E594" s="69"/>
      <c r="F594" s="70"/>
      <c r="G594" s="67"/>
      <c r="H594" s="71"/>
      <c r="I594" s="72"/>
      <c r="J594" s="72"/>
      <c r="K594" s="36"/>
      <c r="L594" s="79">
        <v>594</v>
      </c>
      <c r="M594" s="79"/>
      <c r="N594" s="74"/>
      <c r="O594" s="82"/>
      <c r="P594" s="82"/>
      <c r="Q594" s="82"/>
      <c r="R594" s="85">
        <v>44352</v>
      </c>
    </row>
    <row r="595" spans="1:18" ht="15">
      <c r="A595" s="66" t="s">
        <v>286</v>
      </c>
      <c r="B595" s="66" t="s">
        <v>1409</v>
      </c>
      <c r="C595" s="67"/>
      <c r="D595" s="68"/>
      <c r="E595" s="69"/>
      <c r="F595" s="70"/>
      <c r="G595" s="67"/>
      <c r="H595" s="71"/>
      <c r="I595" s="72"/>
      <c r="J595" s="72"/>
      <c r="K595" s="36"/>
      <c r="L595" s="79">
        <v>595</v>
      </c>
      <c r="M595" s="79"/>
      <c r="N595" s="74"/>
      <c r="O595" s="82"/>
      <c r="P595" s="82"/>
      <c r="Q595" s="82"/>
      <c r="R595" s="85">
        <v>44352</v>
      </c>
    </row>
    <row r="596" spans="1:18" ht="15">
      <c r="A596" s="66" t="s">
        <v>798</v>
      </c>
      <c r="B596" s="66" t="s">
        <v>1410</v>
      </c>
      <c r="C596" s="67"/>
      <c r="D596" s="68"/>
      <c r="E596" s="69"/>
      <c r="F596" s="70"/>
      <c r="G596" s="67"/>
      <c r="H596" s="71"/>
      <c r="I596" s="72"/>
      <c r="J596" s="72"/>
      <c r="K596" s="36"/>
      <c r="L596" s="79">
        <v>596</v>
      </c>
      <c r="M596" s="79"/>
      <c r="N596" s="74"/>
      <c r="O596" s="82"/>
      <c r="P596" s="82"/>
      <c r="Q596" s="82"/>
      <c r="R596" s="85">
        <v>44352</v>
      </c>
    </row>
    <row r="597" spans="1:18" ht="15">
      <c r="A597" s="66" t="s">
        <v>799</v>
      </c>
      <c r="B597" s="66" t="s">
        <v>1411</v>
      </c>
      <c r="C597" s="67"/>
      <c r="D597" s="68"/>
      <c r="E597" s="69"/>
      <c r="F597" s="70"/>
      <c r="G597" s="67"/>
      <c r="H597" s="71"/>
      <c r="I597" s="72"/>
      <c r="J597" s="72"/>
      <c r="K597" s="36"/>
      <c r="L597" s="79">
        <v>597</v>
      </c>
      <c r="M597" s="79"/>
      <c r="N597" s="74"/>
      <c r="O597" s="82"/>
      <c r="P597" s="82"/>
      <c r="Q597" s="82"/>
      <c r="R597" s="85">
        <v>44352</v>
      </c>
    </row>
    <row r="598" spans="1:18" ht="15">
      <c r="A598" s="66" t="s">
        <v>800</v>
      </c>
      <c r="B598" s="66" t="s">
        <v>1412</v>
      </c>
      <c r="C598" s="67"/>
      <c r="D598" s="68"/>
      <c r="E598" s="69"/>
      <c r="F598" s="70"/>
      <c r="G598" s="67"/>
      <c r="H598" s="71"/>
      <c r="I598" s="72"/>
      <c r="J598" s="72"/>
      <c r="K598" s="36"/>
      <c r="L598" s="79">
        <v>598</v>
      </c>
      <c r="M598" s="79"/>
      <c r="N598" s="74"/>
      <c r="O598" s="82"/>
      <c r="P598" s="82"/>
      <c r="Q598" s="82"/>
      <c r="R598" s="85">
        <v>44351</v>
      </c>
    </row>
    <row r="599" spans="1:18" ht="15">
      <c r="A599" s="66" t="s">
        <v>801</v>
      </c>
      <c r="B599" s="66" t="s">
        <v>1413</v>
      </c>
      <c r="C599" s="67"/>
      <c r="D599" s="68"/>
      <c r="E599" s="69"/>
      <c r="F599" s="70"/>
      <c r="G599" s="67"/>
      <c r="H599" s="71"/>
      <c r="I599" s="72"/>
      <c r="J599" s="72"/>
      <c r="K599" s="36"/>
      <c r="L599" s="79">
        <v>599</v>
      </c>
      <c r="M599" s="79"/>
      <c r="N599" s="74"/>
      <c r="O599" s="82"/>
      <c r="P599" s="82"/>
      <c r="Q599" s="82"/>
      <c r="R599" s="85">
        <v>44351</v>
      </c>
    </row>
    <row r="600" spans="1:18" ht="15">
      <c r="A600" s="66" t="s">
        <v>275</v>
      </c>
      <c r="B600" s="66" t="s">
        <v>1414</v>
      </c>
      <c r="C600" s="67"/>
      <c r="D600" s="68"/>
      <c r="E600" s="69"/>
      <c r="F600" s="70"/>
      <c r="G600" s="67"/>
      <c r="H600" s="71"/>
      <c r="I600" s="72"/>
      <c r="J600" s="72"/>
      <c r="K600" s="36"/>
      <c r="L600" s="79">
        <v>600</v>
      </c>
      <c r="M600" s="79"/>
      <c r="N600" s="74"/>
      <c r="O600" s="82"/>
      <c r="P600" s="82"/>
      <c r="Q600" s="82"/>
      <c r="R600" s="85">
        <v>44351</v>
      </c>
    </row>
    <row r="601" spans="1:18" ht="15">
      <c r="A601" s="66" t="s">
        <v>287</v>
      </c>
      <c r="B601" s="66" t="s">
        <v>1415</v>
      </c>
      <c r="C601" s="67"/>
      <c r="D601" s="68"/>
      <c r="E601" s="69"/>
      <c r="F601" s="70"/>
      <c r="G601" s="67"/>
      <c r="H601" s="71"/>
      <c r="I601" s="72"/>
      <c r="J601" s="72"/>
      <c r="K601" s="36"/>
      <c r="L601" s="79">
        <v>601</v>
      </c>
      <c r="M601" s="79"/>
      <c r="N601" s="74"/>
      <c r="O601" s="82"/>
      <c r="P601" s="82"/>
      <c r="Q601" s="82"/>
      <c r="R601" s="85">
        <v>44351</v>
      </c>
    </row>
    <row r="602" spans="1:18" ht="15">
      <c r="A602" s="66" t="s">
        <v>802</v>
      </c>
      <c r="B602" s="66" t="s">
        <v>1416</v>
      </c>
      <c r="C602" s="67"/>
      <c r="D602" s="68"/>
      <c r="E602" s="69"/>
      <c r="F602" s="70"/>
      <c r="G602" s="67"/>
      <c r="H602" s="71"/>
      <c r="I602" s="72"/>
      <c r="J602" s="72"/>
      <c r="K602" s="36"/>
      <c r="L602" s="79">
        <v>602</v>
      </c>
      <c r="M602" s="79"/>
      <c r="N602" s="74"/>
      <c r="O602" s="82"/>
      <c r="P602" s="82"/>
      <c r="Q602" s="82"/>
      <c r="R602" s="85">
        <v>44351</v>
      </c>
    </row>
    <row r="603" spans="1:18" ht="15">
      <c r="A603" s="66" t="s">
        <v>803</v>
      </c>
      <c r="B603" s="66" t="s">
        <v>1417</v>
      </c>
      <c r="C603" s="67"/>
      <c r="D603" s="68"/>
      <c r="E603" s="69"/>
      <c r="F603" s="70"/>
      <c r="G603" s="67"/>
      <c r="H603" s="71"/>
      <c r="I603" s="72"/>
      <c r="J603" s="72"/>
      <c r="K603" s="36"/>
      <c r="L603" s="79">
        <v>603</v>
      </c>
      <c r="M603" s="79"/>
      <c r="N603" s="74"/>
      <c r="O603" s="82"/>
      <c r="P603" s="82"/>
      <c r="Q603" s="82"/>
      <c r="R603" s="85">
        <v>44351</v>
      </c>
    </row>
    <row r="604" spans="1:18" ht="15">
      <c r="A604" s="66" t="s">
        <v>232</v>
      </c>
      <c r="B604" s="66" t="s">
        <v>1418</v>
      </c>
      <c r="C604" s="67"/>
      <c r="D604" s="68"/>
      <c r="E604" s="69"/>
      <c r="F604" s="70"/>
      <c r="G604" s="67"/>
      <c r="H604" s="71"/>
      <c r="I604" s="72"/>
      <c r="J604" s="72"/>
      <c r="K604" s="36"/>
      <c r="L604" s="79">
        <v>604</v>
      </c>
      <c r="M604" s="79"/>
      <c r="N604" s="74"/>
      <c r="O604" s="82"/>
      <c r="P604" s="82"/>
      <c r="Q604" s="82"/>
      <c r="R604" s="85">
        <v>44351</v>
      </c>
    </row>
    <row r="605" spans="1:18" ht="15">
      <c r="A605" s="66" t="s">
        <v>183</v>
      </c>
      <c r="B605" s="66" t="s">
        <v>1419</v>
      </c>
      <c r="C605" s="67"/>
      <c r="D605" s="68"/>
      <c r="E605" s="69"/>
      <c r="F605" s="70"/>
      <c r="G605" s="67"/>
      <c r="H605" s="71"/>
      <c r="I605" s="72"/>
      <c r="J605" s="72"/>
      <c r="K605" s="36"/>
      <c r="L605" s="79">
        <v>605</v>
      </c>
      <c r="M605" s="79"/>
      <c r="N605" s="74"/>
      <c r="O605" s="82"/>
      <c r="P605" s="82"/>
      <c r="Q605" s="82"/>
      <c r="R605" s="85">
        <v>44351</v>
      </c>
    </row>
    <row r="606" spans="1:18" ht="15">
      <c r="A606" s="66" t="s">
        <v>266</v>
      </c>
      <c r="B606" s="66" t="s">
        <v>1420</v>
      </c>
      <c r="C606" s="67"/>
      <c r="D606" s="68"/>
      <c r="E606" s="69"/>
      <c r="F606" s="70"/>
      <c r="G606" s="67"/>
      <c r="H606" s="71"/>
      <c r="I606" s="72"/>
      <c r="J606" s="72"/>
      <c r="K606" s="36"/>
      <c r="L606" s="79">
        <v>606</v>
      </c>
      <c r="M606" s="79"/>
      <c r="N606" s="74"/>
      <c r="O606" s="82"/>
      <c r="P606" s="82"/>
      <c r="Q606" s="82"/>
      <c r="R606" s="85">
        <v>44350</v>
      </c>
    </row>
    <row r="607" spans="1:18" ht="15">
      <c r="A607" s="66" t="s">
        <v>554</v>
      </c>
      <c r="B607" s="66" t="s">
        <v>1421</v>
      </c>
      <c r="C607" s="67"/>
      <c r="D607" s="68"/>
      <c r="E607" s="69"/>
      <c r="F607" s="70"/>
      <c r="G607" s="67"/>
      <c r="H607" s="71"/>
      <c r="I607" s="72"/>
      <c r="J607" s="72"/>
      <c r="K607" s="36"/>
      <c r="L607" s="79">
        <v>607</v>
      </c>
      <c r="M607" s="79"/>
      <c r="N607" s="74"/>
      <c r="O607" s="82"/>
      <c r="P607" s="82"/>
      <c r="Q607" s="82"/>
      <c r="R607" s="85">
        <v>44350</v>
      </c>
    </row>
    <row r="608" spans="1:18" ht="15">
      <c r="A608" s="66" t="s">
        <v>554</v>
      </c>
      <c r="B608" s="66" t="s">
        <v>343</v>
      </c>
      <c r="C608" s="67"/>
      <c r="D608" s="68"/>
      <c r="E608" s="69"/>
      <c r="F608" s="70"/>
      <c r="G608" s="67"/>
      <c r="H608" s="71"/>
      <c r="I608" s="72"/>
      <c r="J608" s="72"/>
      <c r="K608" s="36"/>
      <c r="L608" s="79">
        <v>608</v>
      </c>
      <c r="M608" s="79"/>
      <c r="N608" s="74"/>
      <c r="O608" s="82"/>
      <c r="P608" s="82"/>
      <c r="Q608" s="82"/>
      <c r="R608" s="85">
        <v>44566</v>
      </c>
    </row>
    <row r="609" spans="1:18" ht="15">
      <c r="A609" s="66" t="s">
        <v>804</v>
      </c>
      <c r="B609" s="66" t="s">
        <v>1422</v>
      </c>
      <c r="C609" s="67"/>
      <c r="D609" s="68"/>
      <c r="E609" s="69"/>
      <c r="F609" s="70"/>
      <c r="G609" s="67"/>
      <c r="H609" s="71"/>
      <c r="I609" s="72"/>
      <c r="J609" s="72"/>
      <c r="K609" s="36"/>
      <c r="L609" s="79">
        <v>609</v>
      </c>
      <c r="M609" s="79"/>
      <c r="N609" s="74"/>
      <c r="O609" s="82"/>
      <c r="P609" s="82"/>
      <c r="Q609" s="82"/>
      <c r="R609" s="85">
        <v>44350</v>
      </c>
    </row>
    <row r="610" spans="1:18" ht="15">
      <c r="A610" s="66" t="s">
        <v>193</v>
      </c>
      <c r="B610" s="66" t="s">
        <v>1423</v>
      </c>
      <c r="C610" s="67"/>
      <c r="D610" s="68"/>
      <c r="E610" s="69"/>
      <c r="F610" s="70"/>
      <c r="G610" s="67"/>
      <c r="H610" s="71"/>
      <c r="I610" s="72"/>
      <c r="J610" s="72"/>
      <c r="K610" s="36"/>
      <c r="L610" s="79">
        <v>610</v>
      </c>
      <c r="M610" s="79"/>
      <c r="N610" s="74"/>
      <c r="O610" s="82"/>
      <c r="P610" s="82"/>
      <c r="Q610" s="82"/>
      <c r="R610" s="85">
        <v>44350</v>
      </c>
    </row>
    <row r="611" spans="1:18" ht="15">
      <c r="A611" s="66" t="s">
        <v>193</v>
      </c>
      <c r="B611" s="66" t="s">
        <v>1423</v>
      </c>
      <c r="C611" s="67"/>
      <c r="D611" s="68"/>
      <c r="E611" s="69"/>
      <c r="F611" s="70"/>
      <c r="G611" s="67"/>
      <c r="H611" s="71"/>
      <c r="I611" s="72"/>
      <c r="J611" s="72"/>
      <c r="K611" s="36"/>
      <c r="L611" s="79">
        <v>611</v>
      </c>
      <c r="M611" s="79"/>
      <c r="N611" s="74"/>
      <c r="O611" s="82"/>
      <c r="P611" s="82"/>
      <c r="Q611" s="82"/>
      <c r="R611" s="85">
        <v>44350</v>
      </c>
    </row>
    <row r="612" spans="1:18" ht="15">
      <c r="A612" s="66" t="s">
        <v>805</v>
      </c>
      <c r="B612" s="66" t="s">
        <v>1365</v>
      </c>
      <c r="C612" s="67"/>
      <c r="D612" s="68"/>
      <c r="E612" s="69"/>
      <c r="F612" s="70"/>
      <c r="G612" s="67"/>
      <c r="H612" s="71"/>
      <c r="I612" s="72"/>
      <c r="J612" s="72"/>
      <c r="K612" s="36"/>
      <c r="L612" s="79">
        <v>612</v>
      </c>
      <c r="M612" s="79"/>
      <c r="N612" s="74"/>
      <c r="O612" s="82"/>
      <c r="P612" s="82"/>
      <c r="Q612" s="82"/>
      <c r="R612" s="85">
        <v>44350</v>
      </c>
    </row>
    <row r="613" spans="1:18" ht="15">
      <c r="A613" s="66" t="s">
        <v>193</v>
      </c>
      <c r="B613" s="66" t="s">
        <v>1424</v>
      </c>
      <c r="C613" s="67"/>
      <c r="D613" s="68"/>
      <c r="E613" s="69"/>
      <c r="F613" s="70"/>
      <c r="G613" s="67"/>
      <c r="H613" s="71"/>
      <c r="I613" s="72"/>
      <c r="J613" s="72"/>
      <c r="K613" s="36"/>
      <c r="L613" s="79">
        <v>613</v>
      </c>
      <c r="M613" s="79"/>
      <c r="N613" s="74"/>
      <c r="O613" s="82"/>
      <c r="P613" s="82"/>
      <c r="Q613" s="82"/>
      <c r="R613" s="85">
        <v>44349</v>
      </c>
    </row>
    <row r="614" spans="1:18" ht="15">
      <c r="A614" s="66" t="s">
        <v>806</v>
      </c>
      <c r="B614" s="66" t="s">
        <v>819</v>
      </c>
      <c r="C614" s="67"/>
      <c r="D614" s="68"/>
      <c r="E614" s="69"/>
      <c r="F614" s="70"/>
      <c r="G614" s="67"/>
      <c r="H614" s="71"/>
      <c r="I614" s="72"/>
      <c r="J614" s="72"/>
      <c r="K614" s="36"/>
      <c r="L614" s="79">
        <v>614</v>
      </c>
      <c r="M614" s="79"/>
      <c r="N614" s="74"/>
      <c r="O614" s="82"/>
      <c r="P614" s="82"/>
      <c r="Q614" s="82"/>
      <c r="R614" s="85">
        <v>44349</v>
      </c>
    </row>
    <row r="615" spans="1:18" ht="15">
      <c r="A615" s="66" t="s">
        <v>555</v>
      </c>
      <c r="B615" s="66" t="s">
        <v>1425</v>
      </c>
      <c r="C615" s="67"/>
      <c r="D615" s="68"/>
      <c r="E615" s="69"/>
      <c r="F615" s="70"/>
      <c r="G615" s="67"/>
      <c r="H615" s="71"/>
      <c r="I615" s="72"/>
      <c r="J615" s="72"/>
      <c r="K615" s="36"/>
      <c r="L615" s="79">
        <v>615</v>
      </c>
      <c r="M615" s="79"/>
      <c r="N615" s="74"/>
      <c r="O615" s="82"/>
      <c r="P615" s="82"/>
      <c r="Q615" s="82"/>
      <c r="R615" s="85">
        <v>44349</v>
      </c>
    </row>
    <row r="616" spans="1:18" ht="15">
      <c r="A616" s="66" t="s">
        <v>193</v>
      </c>
      <c r="B616" s="66" t="s">
        <v>1426</v>
      </c>
      <c r="C616" s="67"/>
      <c r="D616" s="68"/>
      <c r="E616" s="69"/>
      <c r="F616" s="70"/>
      <c r="G616" s="67"/>
      <c r="H616" s="71"/>
      <c r="I616" s="72"/>
      <c r="J616" s="72"/>
      <c r="K616" s="36"/>
      <c r="L616" s="79">
        <v>616</v>
      </c>
      <c r="M616" s="79"/>
      <c r="N616" s="74"/>
      <c r="O616" s="82"/>
      <c r="P616" s="82"/>
      <c r="Q616" s="82"/>
      <c r="R616" s="85">
        <v>44349</v>
      </c>
    </row>
    <row r="617" spans="1:18" ht="15">
      <c r="A617" s="66" t="s">
        <v>807</v>
      </c>
      <c r="B617" s="66" t="s">
        <v>1427</v>
      </c>
      <c r="C617" s="67"/>
      <c r="D617" s="68"/>
      <c r="E617" s="69"/>
      <c r="F617" s="70"/>
      <c r="G617" s="67"/>
      <c r="H617" s="71"/>
      <c r="I617" s="72"/>
      <c r="J617" s="72"/>
      <c r="K617" s="36"/>
      <c r="L617" s="79">
        <v>617</v>
      </c>
      <c r="M617" s="79"/>
      <c r="N617" s="74"/>
      <c r="O617" s="82"/>
      <c r="P617" s="82"/>
      <c r="Q617" s="82"/>
      <c r="R617" s="85">
        <v>44349</v>
      </c>
    </row>
    <row r="618" spans="1:18" ht="15">
      <c r="A618" s="66" t="s">
        <v>808</v>
      </c>
      <c r="B618" s="66" t="s">
        <v>1428</v>
      </c>
      <c r="C618" s="67"/>
      <c r="D618" s="68"/>
      <c r="E618" s="69"/>
      <c r="F618" s="70"/>
      <c r="G618" s="67"/>
      <c r="H618" s="71"/>
      <c r="I618" s="72"/>
      <c r="J618" s="72"/>
      <c r="K618" s="36"/>
      <c r="L618" s="79">
        <v>618</v>
      </c>
      <c r="M618" s="79"/>
      <c r="N618" s="74"/>
      <c r="O618" s="82"/>
      <c r="P618" s="82"/>
      <c r="Q618" s="82"/>
      <c r="R618" s="85">
        <v>44349</v>
      </c>
    </row>
    <row r="619" spans="1:18" ht="15">
      <c r="A619" s="66" t="s">
        <v>809</v>
      </c>
      <c r="B619" s="66" t="s">
        <v>1429</v>
      </c>
      <c r="C619" s="67"/>
      <c r="D619" s="68"/>
      <c r="E619" s="69"/>
      <c r="F619" s="70"/>
      <c r="G619" s="67"/>
      <c r="H619" s="71"/>
      <c r="I619" s="72"/>
      <c r="J619" s="72"/>
      <c r="K619" s="36"/>
      <c r="L619" s="79">
        <v>619</v>
      </c>
      <c r="M619" s="79"/>
      <c r="N619" s="74"/>
      <c r="O619" s="82"/>
      <c r="P619" s="82"/>
      <c r="Q619" s="82"/>
      <c r="R619" s="85">
        <v>44349</v>
      </c>
    </row>
    <row r="620" spans="1:18" ht="15">
      <c r="A620" s="66" t="s">
        <v>810</v>
      </c>
      <c r="B620" s="66" t="s">
        <v>1430</v>
      </c>
      <c r="C620" s="67"/>
      <c r="D620" s="68"/>
      <c r="E620" s="69"/>
      <c r="F620" s="70"/>
      <c r="G620" s="67"/>
      <c r="H620" s="71"/>
      <c r="I620" s="72"/>
      <c r="J620" s="72"/>
      <c r="K620" s="36"/>
      <c r="L620" s="79">
        <v>620</v>
      </c>
      <c r="M620" s="79"/>
      <c r="N620" s="74"/>
      <c r="O620" s="82"/>
      <c r="P620" s="82"/>
      <c r="Q620" s="82"/>
      <c r="R620" s="85">
        <v>44349</v>
      </c>
    </row>
    <row r="621" spans="1:18" ht="15">
      <c r="A621" s="66" t="s">
        <v>209</v>
      </c>
      <c r="B621" s="66" t="s">
        <v>1431</v>
      </c>
      <c r="C621" s="67"/>
      <c r="D621" s="68"/>
      <c r="E621" s="69"/>
      <c r="F621" s="70"/>
      <c r="G621" s="67"/>
      <c r="H621" s="71"/>
      <c r="I621" s="72"/>
      <c r="J621" s="72"/>
      <c r="K621" s="36"/>
      <c r="L621" s="79">
        <v>621</v>
      </c>
      <c r="M621" s="79"/>
      <c r="N621" s="74"/>
      <c r="O621" s="82"/>
      <c r="P621" s="82"/>
      <c r="Q621" s="82"/>
      <c r="R621" s="85">
        <v>44349</v>
      </c>
    </row>
    <row r="622" spans="1:18" ht="15">
      <c r="A622" s="66" t="s">
        <v>811</v>
      </c>
      <c r="B622" s="66" t="s">
        <v>1432</v>
      </c>
      <c r="C622" s="67"/>
      <c r="D622" s="68"/>
      <c r="E622" s="69"/>
      <c r="F622" s="70"/>
      <c r="G622" s="67"/>
      <c r="H622" s="71"/>
      <c r="I622" s="72"/>
      <c r="J622" s="72"/>
      <c r="K622" s="36"/>
      <c r="L622" s="79">
        <v>622</v>
      </c>
      <c r="M622" s="79"/>
      <c r="N622" s="74"/>
      <c r="O622" s="82"/>
      <c r="P622" s="82"/>
      <c r="Q622" s="82"/>
      <c r="R622" s="85">
        <v>44349</v>
      </c>
    </row>
    <row r="623" spans="1:18" ht="15">
      <c r="A623" s="66" t="s">
        <v>788</v>
      </c>
      <c r="B623" s="66" t="s">
        <v>1433</v>
      </c>
      <c r="C623" s="67"/>
      <c r="D623" s="68"/>
      <c r="E623" s="69"/>
      <c r="F623" s="70"/>
      <c r="G623" s="67"/>
      <c r="H623" s="71"/>
      <c r="I623" s="72"/>
      <c r="J623" s="72"/>
      <c r="K623" s="36"/>
      <c r="L623" s="79">
        <v>623</v>
      </c>
      <c r="M623" s="79"/>
      <c r="N623" s="74"/>
      <c r="O623" s="82"/>
      <c r="P623" s="82"/>
      <c r="Q623" s="82"/>
      <c r="R623" s="85">
        <v>44349</v>
      </c>
    </row>
    <row r="624" spans="1:18" ht="15">
      <c r="A624" s="66" t="s">
        <v>788</v>
      </c>
      <c r="B624" s="66" t="s">
        <v>1373</v>
      </c>
      <c r="C624" s="67"/>
      <c r="D624" s="68"/>
      <c r="E624" s="69"/>
      <c r="F624" s="70"/>
      <c r="G624" s="67"/>
      <c r="H624" s="71"/>
      <c r="I624" s="72"/>
      <c r="J624" s="72"/>
      <c r="K624" s="36"/>
      <c r="L624" s="79">
        <v>624</v>
      </c>
      <c r="M624" s="79"/>
      <c r="N624" s="74"/>
      <c r="O624" s="82"/>
      <c r="P624" s="82"/>
      <c r="Q624" s="82"/>
      <c r="R624" s="85">
        <v>44362</v>
      </c>
    </row>
    <row r="625" spans="1:18" ht="15">
      <c r="A625" s="66" t="s">
        <v>303</v>
      </c>
      <c r="B625" s="66" t="s">
        <v>1434</v>
      </c>
      <c r="C625" s="67"/>
      <c r="D625" s="68"/>
      <c r="E625" s="69"/>
      <c r="F625" s="70"/>
      <c r="G625" s="67"/>
      <c r="H625" s="71"/>
      <c r="I625" s="72"/>
      <c r="J625" s="72"/>
      <c r="K625" s="36"/>
      <c r="L625" s="79">
        <v>625</v>
      </c>
      <c r="M625" s="79"/>
      <c r="N625" s="74"/>
      <c r="O625" s="82"/>
      <c r="P625" s="82"/>
      <c r="Q625" s="82"/>
      <c r="R625" s="85">
        <v>44349</v>
      </c>
    </row>
    <row r="626" spans="1:18" ht="15">
      <c r="A626" s="66" t="s">
        <v>304</v>
      </c>
      <c r="B626" s="66" t="s">
        <v>416</v>
      </c>
      <c r="C626" s="67"/>
      <c r="D626" s="68"/>
      <c r="E626" s="69"/>
      <c r="F626" s="70"/>
      <c r="G626" s="67"/>
      <c r="H626" s="71"/>
      <c r="I626" s="72"/>
      <c r="J626" s="72"/>
      <c r="K626" s="36"/>
      <c r="L626" s="79">
        <v>626</v>
      </c>
      <c r="M626" s="79"/>
      <c r="N626" s="74"/>
      <c r="O626" s="82"/>
      <c r="P626" s="82"/>
      <c r="Q626" s="82"/>
      <c r="R626" s="85">
        <v>44349</v>
      </c>
    </row>
    <row r="627" spans="1:18" ht="15">
      <c r="A627" s="66" t="s">
        <v>812</v>
      </c>
      <c r="B627" s="66" t="s">
        <v>1416</v>
      </c>
      <c r="C627" s="67"/>
      <c r="D627" s="68"/>
      <c r="E627" s="69"/>
      <c r="F627" s="70"/>
      <c r="G627" s="67"/>
      <c r="H627" s="71"/>
      <c r="I627" s="72"/>
      <c r="J627" s="72"/>
      <c r="K627" s="36"/>
      <c r="L627" s="79">
        <v>627</v>
      </c>
      <c r="M627" s="79"/>
      <c r="N627" s="74"/>
      <c r="O627" s="82"/>
      <c r="P627" s="82"/>
      <c r="Q627" s="82"/>
      <c r="R627" s="85">
        <v>44348</v>
      </c>
    </row>
    <row r="628" spans="1:18" ht="15">
      <c r="A628" s="66" t="s">
        <v>305</v>
      </c>
      <c r="B628" s="66" t="s">
        <v>306</v>
      </c>
      <c r="C628" s="67"/>
      <c r="D628" s="68"/>
      <c r="E628" s="69"/>
      <c r="F628" s="70"/>
      <c r="G628" s="67"/>
      <c r="H628" s="71"/>
      <c r="I628" s="72"/>
      <c r="J628" s="72"/>
      <c r="K628" s="36"/>
      <c r="L628" s="79">
        <v>628</v>
      </c>
      <c r="M628" s="79"/>
      <c r="N628" s="74"/>
      <c r="O628" s="82"/>
      <c r="P628" s="82"/>
      <c r="Q628" s="82"/>
      <c r="R628" s="85">
        <v>44348</v>
      </c>
    </row>
    <row r="629" spans="1:18" ht="15">
      <c r="A629" s="66" t="s">
        <v>306</v>
      </c>
      <c r="B629" s="66" t="s">
        <v>305</v>
      </c>
      <c r="C629" s="67"/>
      <c r="D629" s="68"/>
      <c r="E629" s="69"/>
      <c r="F629" s="70"/>
      <c r="G629" s="67"/>
      <c r="H629" s="71"/>
      <c r="I629" s="72"/>
      <c r="J629" s="72"/>
      <c r="K629" s="36"/>
      <c r="L629" s="79">
        <v>629</v>
      </c>
      <c r="M629" s="79"/>
      <c r="N629" s="74"/>
      <c r="O629" s="82"/>
      <c r="P629" s="82"/>
      <c r="Q629" s="82"/>
      <c r="R629" s="85">
        <v>44348</v>
      </c>
    </row>
    <row r="630" spans="1:18" ht="15">
      <c r="A630" s="66" t="s">
        <v>396</v>
      </c>
      <c r="B630" s="66" t="s">
        <v>385</v>
      </c>
      <c r="C630" s="67"/>
      <c r="D630" s="68"/>
      <c r="E630" s="69"/>
      <c r="F630" s="70"/>
      <c r="G630" s="67"/>
      <c r="H630" s="71"/>
      <c r="I630" s="72"/>
      <c r="J630" s="72"/>
      <c r="K630" s="36"/>
      <c r="L630" s="79">
        <v>630</v>
      </c>
      <c r="M630" s="79"/>
      <c r="N630" s="74"/>
      <c r="O630" s="82"/>
      <c r="P630" s="82"/>
      <c r="Q630" s="82"/>
      <c r="R630" s="85">
        <v>44348</v>
      </c>
    </row>
    <row r="631" spans="1:18" ht="15">
      <c r="A631" s="66" t="s">
        <v>813</v>
      </c>
      <c r="B631" s="66" t="s">
        <v>1435</v>
      </c>
      <c r="C631" s="67"/>
      <c r="D631" s="68"/>
      <c r="E631" s="69"/>
      <c r="F631" s="70"/>
      <c r="G631" s="67"/>
      <c r="H631" s="71"/>
      <c r="I631" s="72"/>
      <c r="J631" s="72"/>
      <c r="K631" s="36"/>
      <c r="L631" s="79">
        <v>631</v>
      </c>
      <c r="M631" s="79"/>
      <c r="N631" s="74"/>
      <c r="O631" s="82"/>
      <c r="P631" s="82"/>
      <c r="Q631" s="82"/>
      <c r="R631" s="85">
        <v>44348</v>
      </c>
    </row>
    <row r="632" spans="1:18" ht="15">
      <c r="A632" s="66" t="s">
        <v>193</v>
      </c>
      <c r="B632" s="66" t="s">
        <v>1436</v>
      </c>
      <c r="C632" s="67"/>
      <c r="D632" s="68"/>
      <c r="E632" s="69"/>
      <c r="F632" s="70"/>
      <c r="G632" s="67"/>
      <c r="H632" s="71"/>
      <c r="I632" s="72"/>
      <c r="J632" s="72"/>
      <c r="K632" s="36"/>
      <c r="L632" s="79">
        <v>632</v>
      </c>
      <c r="M632" s="79"/>
      <c r="N632" s="74"/>
      <c r="O632" s="82"/>
      <c r="P632" s="82"/>
      <c r="Q632" s="82"/>
      <c r="R632" s="85">
        <v>44348</v>
      </c>
    </row>
    <row r="633" spans="1:18" ht="15">
      <c r="A633" s="66" t="s">
        <v>814</v>
      </c>
      <c r="B633" s="66" t="s">
        <v>1437</v>
      </c>
      <c r="C633" s="67"/>
      <c r="D633" s="68"/>
      <c r="E633" s="69"/>
      <c r="F633" s="70"/>
      <c r="G633" s="67"/>
      <c r="H633" s="71"/>
      <c r="I633" s="72"/>
      <c r="J633" s="72"/>
      <c r="K633" s="36"/>
      <c r="L633" s="79">
        <v>633</v>
      </c>
      <c r="M633" s="79"/>
      <c r="N633" s="74"/>
      <c r="O633" s="82"/>
      <c r="P633" s="82"/>
      <c r="Q633" s="82"/>
      <c r="R633" s="85">
        <v>44348</v>
      </c>
    </row>
    <row r="634" spans="1:18" ht="15">
      <c r="A634" s="66" t="s">
        <v>815</v>
      </c>
      <c r="B634" s="66" t="s">
        <v>815</v>
      </c>
      <c r="C634" s="67"/>
      <c r="D634" s="68"/>
      <c r="E634" s="69"/>
      <c r="F634" s="70"/>
      <c r="G634" s="67"/>
      <c r="H634" s="71"/>
      <c r="I634" s="72"/>
      <c r="J634" s="72"/>
      <c r="K634" s="36"/>
      <c r="L634" s="79">
        <v>634</v>
      </c>
      <c r="M634" s="79"/>
      <c r="N634" s="74"/>
      <c r="O634" s="82"/>
      <c r="P634" s="82"/>
      <c r="Q634" s="82"/>
      <c r="R634" s="85">
        <v>44348</v>
      </c>
    </row>
    <row r="635" spans="1:18" ht="15">
      <c r="A635" s="66" t="s">
        <v>816</v>
      </c>
      <c r="B635" s="66" t="s">
        <v>1430</v>
      </c>
      <c r="C635" s="67"/>
      <c r="D635" s="68"/>
      <c r="E635" s="69"/>
      <c r="F635" s="70"/>
      <c r="G635" s="67"/>
      <c r="H635" s="71"/>
      <c r="I635" s="72"/>
      <c r="J635" s="72"/>
      <c r="K635" s="36"/>
      <c r="L635" s="79">
        <v>635</v>
      </c>
      <c r="M635" s="79"/>
      <c r="N635" s="74"/>
      <c r="O635" s="82"/>
      <c r="P635" s="82"/>
      <c r="Q635" s="82"/>
      <c r="R635" s="85">
        <v>44348</v>
      </c>
    </row>
    <row r="636" spans="1:18" ht="15">
      <c r="A636" s="66" t="s">
        <v>817</v>
      </c>
      <c r="B636" s="66" t="s">
        <v>1438</v>
      </c>
      <c r="C636" s="67"/>
      <c r="D636" s="68"/>
      <c r="E636" s="69"/>
      <c r="F636" s="70"/>
      <c r="G636" s="67"/>
      <c r="H636" s="71"/>
      <c r="I636" s="72"/>
      <c r="J636" s="72"/>
      <c r="K636" s="36"/>
      <c r="L636" s="79">
        <v>636</v>
      </c>
      <c r="M636" s="79"/>
      <c r="N636" s="74"/>
      <c r="O636" s="82"/>
      <c r="P636" s="82"/>
      <c r="Q636" s="82"/>
      <c r="R636" s="85">
        <v>44348</v>
      </c>
    </row>
    <row r="637" spans="1:18" ht="15">
      <c r="A637" s="66" t="s">
        <v>271</v>
      </c>
      <c r="B637" s="66" t="s">
        <v>1439</v>
      </c>
      <c r="C637" s="67"/>
      <c r="D637" s="68"/>
      <c r="E637" s="69"/>
      <c r="F637" s="70"/>
      <c r="G637" s="67"/>
      <c r="H637" s="71"/>
      <c r="I637" s="72"/>
      <c r="J637" s="72"/>
      <c r="K637" s="36"/>
      <c r="L637" s="79">
        <v>637</v>
      </c>
      <c r="M637" s="79"/>
      <c r="N637" s="74"/>
      <c r="O637" s="82"/>
      <c r="P637" s="82"/>
      <c r="Q637" s="82"/>
      <c r="R637" s="85">
        <v>44348</v>
      </c>
    </row>
    <row r="638" spans="1:18" ht="15">
      <c r="A638" s="66" t="s">
        <v>275</v>
      </c>
      <c r="B638" s="66" t="s">
        <v>1439</v>
      </c>
      <c r="C638" s="67"/>
      <c r="D638" s="68"/>
      <c r="E638" s="69"/>
      <c r="F638" s="70"/>
      <c r="G638" s="67"/>
      <c r="H638" s="71"/>
      <c r="I638" s="72"/>
      <c r="J638" s="72"/>
      <c r="K638" s="36"/>
      <c r="L638" s="79">
        <v>638</v>
      </c>
      <c r="M638" s="79"/>
      <c r="N638" s="74"/>
      <c r="O638" s="82"/>
      <c r="P638" s="82"/>
      <c r="Q638" s="82"/>
      <c r="R638" s="85">
        <v>44348</v>
      </c>
    </row>
    <row r="639" spans="1:18" ht="15">
      <c r="A639" s="66" t="s">
        <v>818</v>
      </c>
      <c r="B639" s="66" t="s">
        <v>1440</v>
      </c>
      <c r="C639" s="67"/>
      <c r="D639" s="68"/>
      <c r="E639" s="69"/>
      <c r="F639" s="70"/>
      <c r="G639" s="67"/>
      <c r="H639" s="71"/>
      <c r="I639" s="72"/>
      <c r="J639" s="72"/>
      <c r="K639" s="36"/>
      <c r="L639" s="79">
        <v>639</v>
      </c>
      <c r="M639" s="79"/>
      <c r="N639" s="74"/>
      <c r="O639" s="82"/>
      <c r="P639" s="82"/>
      <c r="Q639" s="82"/>
      <c r="R639" s="85">
        <v>44348</v>
      </c>
    </row>
    <row r="640" spans="1:18" ht="15">
      <c r="A640" s="66" t="s">
        <v>819</v>
      </c>
      <c r="B640" s="66" t="s">
        <v>287</v>
      </c>
      <c r="C640" s="67"/>
      <c r="D640" s="68"/>
      <c r="E640" s="69"/>
      <c r="F640" s="70"/>
      <c r="G640" s="67"/>
      <c r="H640" s="71"/>
      <c r="I640" s="72"/>
      <c r="J640" s="72"/>
      <c r="K640" s="36"/>
      <c r="L640" s="79">
        <v>640</v>
      </c>
      <c r="M640" s="79"/>
      <c r="N640" s="74"/>
      <c r="O640" s="82"/>
      <c r="P640" s="82"/>
      <c r="Q640" s="82"/>
      <c r="R640" s="85">
        <v>44358</v>
      </c>
    </row>
    <row r="641" spans="1:18" ht="15">
      <c r="A641" s="66" t="s">
        <v>287</v>
      </c>
      <c r="B641" s="66" t="s">
        <v>819</v>
      </c>
      <c r="C641" s="67"/>
      <c r="D641" s="68"/>
      <c r="E641" s="69"/>
      <c r="F641" s="70"/>
      <c r="G641" s="67"/>
      <c r="H641" s="71"/>
      <c r="I641" s="72"/>
      <c r="J641" s="72"/>
      <c r="K641" s="36"/>
      <c r="L641" s="79">
        <v>641</v>
      </c>
      <c r="M641" s="79"/>
      <c r="N641" s="74"/>
      <c r="O641" s="82"/>
      <c r="P641" s="82"/>
      <c r="Q641" s="82"/>
      <c r="R641" s="85">
        <v>44348</v>
      </c>
    </row>
    <row r="642" spans="1:18" ht="15">
      <c r="A642" s="66" t="s">
        <v>741</v>
      </c>
      <c r="B642" s="66" t="s">
        <v>1441</v>
      </c>
      <c r="C642" s="67"/>
      <c r="D642" s="68"/>
      <c r="E642" s="69"/>
      <c r="F642" s="70"/>
      <c r="G642" s="67"/>
      <c r="H642" s="71"/>
      <c r="I642" s="72"/>
      <c r="J642" s="72"/>
      <c r="K642" s="36"/>
      <c r="L642" s="79">
        <v>642</v>
      </c>
      <c r="M642" s="79"/>
      <c r="N642" s="74"/>
      <c r="O642" s="82"/>
      <c r="P642" s="82"/>
      <c r="Q642" s="82"/>
      <c r="R642" s="85">
        <v>44348</v>
      </c>
    </row>
    <row r="643" spans="1:18" ht="15">
      <c r="A643" s="66" t="s">
        <v>820</v>
      </c>
      <c r="B643" s="66" t="s">
        <v>417</v>
      </c>
      <c r="C643" s="67"/>
      <c r="D643" s="68"/>
      <c r="E643" s="69"/>
      <c r="F643" s="70"/>
      <c r="G643" s="67"/>
      <c r="H643" s="71"/>
      <c r="I643" s="72"/>
      <c r="J643" s="72"/>
      <c r="K643" s="36"/>
      <c r="L643" s="79">
        <v>643</v>
      </c>
      <c r="M643" s="79"/>
      <c r="N643" s="74"/>
      <c r="O643" s="82"/>
      <c r="P643" s="82"/>
      <c r="Q643" s="82"/>
      <c r="R643" s="85">
        <v>44348</v>
      </c>
    </row>
    <row r="644" spans="1:18" ht="15">
      <c r="A644" s="66" t="s">
        <v>821</v>
      </c>
      <c r="B644" s="66" t="s">
        <v>1430</v>
      </c>
      <c r="C644" s="67"/>
      <c r="D644" s="68"/>
      <c r="E644" s="69"/>
      <c r="F644" s="70"/>
      <c r="G644" s="67"/>
      <c r="H644" s="71"/>
      <c r="I644" s="72"/>
      <c r="J644" s="72"/>
      <c r="K644" s="36"/>
      <c r="L644" s="79">
        <v>644</v>
      </c>
      <c r="M644" s="79"/>
      <c r="N644" s="74"/>
      <c r="O644" s="82"/>
      <c r="P644" s="82"/>
      <c r="Q644" s="82"/>
      <c r="R644" s="85">
        <v>44348</v>
      </c>
    </row>
    <row r="645" spans="1:18" ht="15">
      <c r="A645" s="66" t="s">
        <v>193</v>
      </c>
      <c r="B645" s="66" t="s">
        <v>1442</v>
      </c>
      <c r="C645" s="67"/>
      <c r="D645" s="68"/>
      <c r="E645" s="69"/>
      <c r="F645" s="70"/>
      <c r="G645" s="67"/>
      <c r="H645" s="71"/>
      <c r="I645" s="72"/>
      <c r="J645" s="72"/>
      <c r="K645" s="36"/>
      <c r="L645" s="79">
        <v>645</v>
      </c>
      <c r="M645" s="79"/>
      <c r="N645" s="74"/>
      <c r="O645" s="82"/>
      <c r="P645" s="82"/>
      <c r="Q645" s="82"/>
      <c r="R645" s="85">
        <v>44348</v>
      </c>
    </row>
    <row r="646" spans="1:18" ht="15">
      <c r="A646" s="66" t="s">
        <v>776</v>
      </c>
      <c r="B646" s="66" t="s">
        <v>1443</v>
      </c>
      <c r="C646" s="67"/>
      <c r="D646" s="68"/>
      <c r="E646" s="69"/>
      <c r="F646" s="70"/>
      <c r="G646" s="67"/>
      <c r="H646" s="71"/>
      <c r="I646" s="72"/>
      <c r="J646" s="72"/>
      <c r="K646" s="36"/>
      <c r="L646" s="79">
        <v>646</v>
      </c>
      <c r="M646" s="79"/>
      <c r="N646" s="74"/>
      <c r="O646" s="82"/>
      <c r="P646" s="82"/>
      <c r="Q646" s="82"/>
      <c r="R646" s="85">
        <v>44348</v>
      </c>
    </row>
    <row r="647" spans="1:18" ht="15">
      <c r="A647" s="66" t="s">
        <v>776</v>
      </c>
      <c r="B647" s="66" t="s">
        <v>1373</v>
      </c>
      <c r="C647" s="67"/>
      <c r="D647" s="68"/>
      <c r="E647" s="69"/>
      <c r="F647" s="70"/>
      <c r="G647" s="67"/>
      <c r="H647" s="71"/>
      <c r="I647" s="72"/>
      <c r="J647" s="72"/>
      <c r="K647" s="36"/>
      <c r="L647" s="79">
        <v>647</v>
      </c>
      <c r="M647" s="79"/>
      <c r="N647" s="74"/>
      <c r="O647" s="82"/>
      <c r="P647" s="82"/>
      <c r="Q647" s="82"/>
      <c r="R647" s="85">
        <v>44390</v>
      </c>
    </row>
    <row r="648" spans="1:18" ht="15">
      <c r="A648" s="66" t="s">
        <v>265</v>
      </c>
      <c r="B648" s="66" t="s">
        <v>1444</v>
      </c>
      <c r="C648" s="67"/>
      <c r="D648" s="68"/>
      <c r="E648" s="69"/>
      <c r="F648" s="70"/>
      <c r="G648" s="67"/>
      <c r="H648" s="71"/>
      <c r="I648" s="72"/>
      <c r="J648" s="72"/>
      <c r="K648" s="36"/>
      <c r="L648" s="79">
        <v>648</v>
      </c>
      <c r="M648" s="79"/>
      <c r="N648" s="74"/>
      <c r="O648" s="82"/>
      <c r="P648" s="82"/>
      <c r="Q648" s="82"/>
      <c r="R648" s="85">
        <v>44348</v>
      </c>
    </row>
    <row r="649" spans="1:18" ht="15">
      <c r="A649" s="66" t="s">
        <v>822</v>
      </c>
      <c r="B649" s="66" t="s">
        <v>1445</v>
      </c>
      <c r="C649" s="67"/>
      <c r="D649" s="68"/>
      <c r="E649" s="69"/>
      <c r="F649" s="70"/>
      <c r="G649" s="67"/>
      <c r="H649" s="71"/>
      <c r="I649" s="72"/>
      <c r="J649" s="72"/>
      <c r="K649" s="36"/>
      <c r="L649" s="79">
        <v>649</v>
      </c>
      <c r="M649" s="79"/>
      <c r="N649" s="74"/>
      <c r="O649" s="82"/>
      <c r="P649" s="82"/>
      <c r="Q649" s="82"/>
      <c r="R649" s="85">
        <v>44345</v>
      </c>
    </row>
    <row r="650" spans="1:18" ht="15">
      <c r="A650" s="66" t="s">
        <v>217</v>
      </c>
      <c r="B650" s="66" t="s">
        <v>1446</v>
      </c>
      <c r="C650" s="67"/>
      <c r="D650" s="68"/>
      <c r="E650" s="69"/>
      <c r="F650" s="70"/>
      <c r="G650" s="67"/>
      <c r="H650" s="71"/>
      <c r="I650" s="72"/>
      <c r="J650" s="72"/>
      <c r="K650" s="36"/>
      <c r="L650" s="79">
        <v>650</v>
      </c>
      <c r="M650" s="79"/>
      <c r="N650" s="74"/>
      <c r="O650" s="82"/>
      <c r="P650" s="82"/>
      <c r="Q650" s="82"/>
      <c r="R650" s="85">
        <v>44345</v>
      </c>
    </row>
    <row r="651" spans="1:18" ht="15">
      <c r="A651" s="66" t="s">
        <v>193</v>
      </c>
      <c r="B651" s="66" t="s">
        <v>1373</v>
      </c>
      <c r="C651" s="67"/>
      <c r="D651" s="68"/>
      <c r="E651" s="69"/>
      <c r="F651" s="70"/>
      <c r="G651" s="67"/>
      <c r="H651" s="71"/>
      <c r="I651" s="72"/>
      <c r="J651" s="72"/>
      <c r="K651" s="36"/>
      <c r="L651" s="79">
        <v>651</v>
      </c>
      <c r="M651" s="79"/>
      <c r="N651" s="74"/>
      <c r="O651" s="82"/>
      <c r="P651" s="82"/>
      <c r="Q651" s="82"/>
      <c r="R651" s="85">
        <v>44400</v>
      </c>
    </row>
    <row r="652" spans="1:18" ht="15">
      <c r="A652" s="66" t="s">
        <v>193</v>
      </c>
      <c r="B652" s="66" t="s">
        <v>1373</v>
      </c>
      <c r="C652" s="67"/>
      <c r="D652" s="68"/>
      <c r="E652" s="69"/>
      <c r="F652" s="70"/>
      <c r="G652" s="67"/>
      <c r="H652" s="71"/>
      <c r="I652" s="72"/>
      <c r="J652" s="72"/>
      <c r="K652" s="36"/>
      <c r="L652" s="79">
        <v>652</v>
      </c>
      <c r="M652" s="79"/>
      <c r="N652" s="74"/>
      <c r="O652" s="82"/>
      <c r="P652" s="82"/>
      <c r="Q652" s="82"/>
      <c r="R652" s="85">
        <v>44344</v>
      </c>
    </row>
    <row r="653" spans="1:18" ht="15">
      <c r="A653" s="66" t="s">
        <v>280</v>
      </c>
      <c r="B653" s="66" t="s">
        <v>1447</v>
      </c>
      <c r="C653" s="67"/>
      <c r="D653" s="68"/>
      <c r="E653" s="69"/>
      <c r="F653" s="70"/>
      <c r="G653" s="67"/>
      <c r="H653" s="71"/>
      <c r="I653" s="72"/>
      <c r="J653" s="72"/>
      <c r="K653" s="36"/>
      <c r="L653" s="79">
        <v>653</v>
      </c>
      <c r="M653" s="79"/>
      <c r="N653" s="74"/>
      <c r="O653" s="82"/>
      <c r="P653" s="82"/>
      <c r="Q653" s="82"/>
      <c r="R653" s="85">
        <v>44344</v>
      </c>
    </row>
    <row r="654" spans="1:18" ht="15">
      <c r="A654" s="66" t="s">
        <v>196</v>
      </c>
      <c r="B654" s="66" t="s">
        <v>1448</v>
      </c>
      <c r="C654" s="67"/>
      <c r="D654" s="68"/>
      <c r="E654" s="69"/>
      <c r="F654" s="70"/>
      <c r="G654" s="67"/>
      <c r="H654" s="71"/>
      <c r="I654" s="72"/>
      <c r="J654" s="72"/>
      <c r="K654" s="36"/>
      <c r="L654" s="79">
        <v>654</v>
      </c>
      <c r="M654" s="79"/>
      <c r="N654" s="74"/>
      <c r="O654" s="82"/>
      <c r="P654" s="82"/>
      <c r="Q654" s="82"/>
      <c r="R654" s="85">
        <v>44343</v>
      </c>
    </row>
    <row r="655" spans="1:18" ht="15">
      <c r="A655" s="66" t="s">
        <v>823</v>
      </c>
      <c r="B655" s="66" t="s">
        <v>1449</v>
      </c>
      <c r="C655" s="67"/>
      <c r="D655" s="68"/>
      <c r="E655" s="69"/>
      <c r="F655" s="70"/>
      <c r="G655" s="67"/>
      <c r="H655" s="71"/>
      <c r="I655" s="72"/>
      <c r="J655" s="72"/>
      <c r="K655" s="36"/>
      <c r="L655" s="79">
        <v>655</v>
      </c>
      <c r="M655" s="79"/>
      <c r="N655" s="74"/>
      <c r="O655" s="82"/>
      <c r="P655" s="82"/>
      <c r="Q655" s="82"/>
      <c r="R655" s="85">
        <v>44343</v>
      </c>
    </row>
    <row r="656" spans="1:18" ht="15">
      <c r="A656" s="66" t="s">
        <v>824</v>
      </c>
      <c r="B656" s="66" t="s">
        <v>1450</v>
      </c>
      <c r="C656" s="67"/>
      <c r="D656" s="68"/>
      <c r="E656" s="69"/>
      <c r="F656" s="70"/>
      <c r="G656" s="67"/>
      <c r="H656" s="71"/>
      <c r="I656" s="72"/>
      <c r="J656" s="72"/>
      <c r="K656" s="36"/>
      <c r="L656" s="79">
        <v>656</v>
      </c>
      <c r="M656" s="79"/>
      <c r="N656" s="74"/>
      <c r="O656" s="82"/>
      <c r="P656" s="82"/>
      <c r="Q656" s="82"/>
      <c r="R656" s="85">
        <v>44358</v>
      </c>
    </row>
    <row r="657" spans="1:18" ht="15">
      <c r="A657" s="66" t="s">
        <v>824</v>
      </c>
      <c r="B657" s="66" t="s">
        <v>1450</v>
      </c>
      <c r="C657" s="67"/>
      <c r="D657" s="68"/>
      <c r="E657" s="69"/>
      <c r="F657" s="70"/>
      <c r="G657" s="67"/>
      <c r="H657" s="71"/>
      <c r="I657" s="72"/>
      <c r="J657" s="72"/>
      <c r="K657" s="36"/>
      <c r="L657" s="79">
        <v>657</v>
      </c>
      <c r="M657" s="79"/>
      <c r="N657" s="74"/>
      <c r="O657" s="82"/>
      <c r="P657" s="82"/>
      <c r="Q657" s="82"/>
      <c r="R657" s="85">
        <v>44343</v>
      </c>
    </row>
    <row r="658" spans="1:18" ht="15">
      <c r="A658" s="66" t="s">
        <v>761</v>
      </c>
      <c r="B658" s="66" t="s">
        <v>1451</v>
      </c>
      <c r="C658" s="67"/>
      <c r="D658" s="68"/>
      <c r="E658" s="69"/>
      <c r="F658" s="70"/>
      <c r="G658" s="67"/>
      <c r="H658" s="71"/>
      <c r="I658" s="72"/>
      <c r="J658" s="72"/>
      <c r="K658" s="36"/>
      <c r="L658" s="79">
        <v>658</v>
      </c>
      <c r="M658" s="79"/>
      <c r="N658" s="74"/>
      <c r="O658" s="82"/>
      <c r="P658" s="82"/>
      <c r="Q658" s="82"/>
      <c r="R658" s="85">
        <v>44348</v>
      </c>
    </row>
    <row r="659" spans="1:18" ht="15">
      <c r="A659" s="66" t="s">
        <v>761</v>
      </c>
      <c r="B659" s="66" t="s">
        <v>1451</v>
      </c>
      <c r="C659" s="67"/>
      <c r="D659" s="68"/>
      <c r="E659" s="69"/>
      <c r="F659" s="70"/>
      <c r="G659" s="67"/>
      <c r="H659" s="71"/>
      <c r="I659" s="72"/>
      <c r="J659" s="72"/>
      <c r="K659" s="36"/>
      <c r="L659" s="79">
        <v>659</v>
      </c>
      <c r="M659" s="79"/>
      <c r="N659" s="74"/>
      <c r="O659" s="82"/>
      <c r="P659" s="82"/>
      <c r="Q659" s="82"/>
      <c r="R659" s="85">
        <v>44343</v>
      </c>
    </row>
    <row r="660" spans="1:18" ht="15">
      <c r="A660" s="66" t="s">
        <v>190</v>
      </c>
      <c r="B660" s="66" t="s">
        <v>1452</v>
      </c>
      <c r="C660" s="67"/>
      <c r="D660" s="68"/>
      <c r="E660" s="69"/>
      <c r="F660" s="70"/>
      <c r="G660" s="67"/>
      <c r="H660" s="71"/>
      <c r="I660" s="72"/>
      <c r="J660" s="72"/>
      <c r="K660" s="36"/>
      <c r="L660" s="79">
        <v>660</v>
      </c>
      <c r="M660" s="79"/>
      <c r="N660" s="74"/>
      <c r="O660" s="82"/>
      <c r="P660" s="82"/>
      <c r="Q660" s="82"/>
      <c r="R660" s="85">
        <v>44341</v>
      </c>
    </row>
    <row r="661" spans="1:18" ht="15">
      <c r="A661" s="66" t="s">
        <v>825</v>
      </c>
      <c r="B661" s="66" t="s">
        <v>1453</v>
      </c>
      <c r="C661" s="67"/>
      <c r="D661" s="68"/>
      <c r="E661" s="69"/>
      <c r="F661" s="70"/>
      <c r="G661" s="67"/>
      <c r="H661" s="71"/>
      <c r="I661" s="72"/>
      <c r="J661" s="72"/>
      <c r="K661" s="36"/>
      <c r="L661" s="79">
        <v>661</v>
      </c>
      <c r="M661" s="79"/>
      <c r="N661" s="74"/>
      <c r="O661" s="82"/>
      <c r="P661" s="82"/>
      <c r="Q661" s="82"/>
      <c r="R661" s="85">
        <v>44341</v>
      </c>
    </row>
    <row r="662" spans="1:18" ht="15">
      <c r="A662" s="66" t="s">
        <v>296</v>
      </c>
      <c r="B662" s="66" t="s">
        <v>1454</v>
      </c>
      <c r="C662" s="67"/>
      <c r="D662" s="68"/>
      <c r="E662" s="69"/>
      <c r="F662" s="70"/>
      <c r="G662" s="67"/>
      <c r="H662" s="71"/>
      <c r="I662" s="72"/>
      <c r="J662" s="72"/>
      <c r="K662" s="36"/>
      <c r="L662" s="79">
        <v>662</v>
      </c>
      <c r="M662" s="79"/>
      <c r="N662" s="74"/>
      <c r="O662" s="82"/>
      <c r="P662" s="82"/>
      <c r="Q662" s="82"/>
      <c r="R662" s="85">
        <v>44340</v>
      </c>
    </row>
    <row r="663" spans="1:18" ht="15">
      <c r="A663" s="66" t="s">
        <v>826</v>
      </c>
      <c r="B663" s="66" t="s">
        <v>1455</v>
      </c>
      <c r="C663" s="67"/>
      <c r="D663" s="68"/>
      <c r="E663" s="69"/>
      <c r="F663" s="70"/>
      <c r="G663" s="67"/>
      <c r="H663" s="71"/>
      <c r="I663" s="72"/>
      <c r="J663" s="72"/>
      <c r="K663" s="36"/>
      <c r="L663" s="79">
        <v>663</v>
      </c>
      <c r="M663" s="79"/>
      <c r="N663" s="74"/>
      <c r="O663" s="82"/>
      <c r="P663" s="82"/>
      <c r="Q663" s="82"/>
      <c r="R663" s="85">
        <v>44340</v>
      </c>
    </row>
    <row r="664" spans="1:18" ht="15">
      <c r="A664" s="66" t="s">
        <v>827</v>
      </c>
      <c r="B664" s="66" t="s">
        <v>371</v>
      </c>
      <c r="C664" s="67"/>
      <c r="D664" s="68"/>
      <c r="E664" s="69"/>
      <c r="F664" s="70"/>
      <c r="G664" s="67"/>
      <c r="H664" s="71"/>
      <c r="I664" s="72"/>
      <c r="J664" s="72"/>
      <c r="K664" s="36"/>
      <c r="L664" s="79">
        <v>664</v>
      </c>
      <c r="M664" s="79"/>
      <c r="N664" s="74"/>
      <c r="O664" s="82"/>
      <c r="P664" s="82"/>
      <c r="Q664" s="82"/>
      <c r="R664" s="85">
        <v>44340</v>
      </c>
    </row>
    <row r="665" spans="1:18" ht="15">
      <c r="A665" s="66" t="s">
        <v>307</v>
      </c>
      <c r="B665" s="66" t="s">
        <v>1456</v>
      </c>
      <c r="C665" s="67"/>
      <c r="D665" s="68"/>
      <c r="E665" s="69"/>
      <c r="F665" s="70"/>
      <c r="G665" s="67"/>
      <c r="H665" s="71"/>
      <c r="I665" s="72"/>
      <c r="J665" s="72"/>
      <c r="K665" s="36"/>
      <c r="L665" s="79">
        <v>665</v>
      </c>
      <c r="M665" s="79"/>
      <c r="N665" s="74"/>
      <c r="O665" s="82"/>
      <c r="P665" s="82"/>
      <c r="Q665" s="82"/>
      <c r="R665" s="85">
        <v>44340</v>
      </c>
    </row>
    <row r="666" spans="1:18" ht="15">
      <c r="A666" s="66" t="s">
        <v>765</v>
      </c>
      <c r="B666" s="66" t="s">
        <v>1457</v>
      </c>
      <c r="C666" s="67"/>
      <c r="D666" s="68"/>
      <c r="E666" s="69"/>
      <c r="F666" s="70"/>
      <c r="G666" s="67"/>
      <c r="H666" s="71"/>
      <c r="I666" s="72"/>
      <c r="J666" s="72"/>
      <c r="K666" s="36"/>
      <c r="L666" s="79">
        <v>666</v>
      </c>
      <c r="M666" s="79"/>
      <c r="N666" s="74"/>
      <c r="O666" s="82"/>
      <c r="P666" s="82"/>
      <c r="Q666" s="82"/>
      <c r="R666" s="85">
        <v>44340</v>
      </c>
    </row>
    <row r="667" spans="1:18" ht="15">
      <c r="A667" s="66" t="s">
        <v>828</v>
      </c>
      <c r="B667" s="66" t="s">
        <v>1458</v>
      </c>
      <c r="C667" s="67"/>
      <c r="D667" s="68"/>
      <c r="E667" s="69"/>
      <c r="F667" s="70"/>
      <c r="G667" s="67"/>
      <c r="H667" s="71"/>
      <c r="I667" s="72"/>
      <c r="J667" s="72"/>
      <c r="K667" s="36"/>
      <c r="L667" s="79">
        <v>667</v>
      </c>
      <c r="M667" s="79"/>
      <c r="N667" s="74"/>
      <c r="O667" s="82"/>
      <c r="P667" s="82"/>
      <c r="Q667" s="82"/>
      <c r="R667" s="85">
        <v>44339</v>
      </c>
    </row>
    <row r="668" spans="1:18" ht="15">
      <c r="A668" s="66" t="s">
        <v>308</v>
      </c>
      <c r="B668" s="66" t="s">
        <v>1459</v>
      </c>
      <c r="C668" s="67"/>
      <c r="D668" s="68"/>
      <c r="E668" s="69"/>
      <c r="F668" s="70"/>
      <c r="G668" s="67"/>
      <c r="H668" s="71"/>
      <c r="I668" s="72"/>
      <c r="J668" s="72"/>
      <c r="K668" s="36"/>
      <c r="L668" s="79">
        <v>668</v>
      </c>
      <c r="M668" s="79"/>
      <c r="N668" s="74"/>
      <c r="O668" s="82"/>
      <c r="P668" s="82"/>
      <c r="Q668" s="82"/>
      <c r="R668" s="85">
        <v>44339</v>
      </c>
    </row>
    <row r="669" spans="1:18" ht="15">
      <c r="A669" s="66" t="s">
        <v>399</v>
      </c>
      <c r="B669" s="66" t="s">
        <v>381</v>
      </c>
      <c r="C669" s="67"/>
      <c r="D669" s="68"/>
      <c r="E669" s="69"/>
      <c r="F669" s="70"/>
      <c r="G669" s="67"/>
      <c r="H669" s="71"/>
      <c r="I669" s="72"/>
      <c r="J669" s="72"/>
      <c r="K669" s="36"/>
      <c r="L669" s="79">
        <v>669</v>
      </c>
      <c r="M669" s="79"/>
      <c r="N669" s="74"/>
      <c r="O669" s="82"/>
      <c r="P669" s="82"/>
      <c r="Q669" s="82"/>
      <c r="R669" s="85">
        <v>44336</v>
      </c>
    </row>
    <row r="670" spans="1:18" ht="15">
      <c r="A670" s="66" t="s">
        <v>309</v>
      </c>
      <c r="B670" s="66" t="s">
        <v>1460</v>
      </c>
      <c r="C670" s="67"/>
      <c r="D670" s="68"/>
      <c r="E670" s="69"/>
      <c r="F670" s="70"/>
      <c r="G670" s="67"/>
      <c r="H670" s="71"/>
      <c r="I670" s="72"/>
      <c r="J670" s="72"/>
      <c r="K670" s="36"/>
      <c r="L670" s="79">
        <v>670</v>
      </c>
      <c r="M670" s="79"/>
      <c r="N670" s="74"/>
      <c r="O670" s="82"/>
      <c r="P670" s="82"/>
      <c r="Q670" s="82"/>
      <c r="R670" s="85">
        <v>44336</v>
      </c>
    </row>
    <row r="671" spans="1:18" ht="15">
      <c r="A671" s="66" t="s">
        <v>538</v>
      </c>
      <c r="B671" s="66" t="s">
        <v>1461</v>
      </c>
      <c r="C671" s="67"/>
      <c r="D671" s="68"/>
      <c r="E671" s="69"/>
      <c r="F671" s="70"/>
      <c r="G671" s="67"/>
      <c r="H671" s="71"/>
      <c r="I671" s="72"/>
      <c r="J671" s="72"/>
      <c r="K671" s="36"/>
      <c r="L671" s="79">
        <v>671</v>
      </c>
      <c r="M671" s="79"/>
      <c r="N671" s="74"/>
      <c r="O671" s="82"/>
      <c r="P671" s="82"/>
      <c r="Q671" s="82"/>
      <c r="R671" s="85">
        <v>44358</v>
      </c>
    </row>
    <row r="672" spans="1:18" ht="15">
      <c r="A672" s="66" t="s">
        <v>538</v>
      </c>
      <c r="B672" s="66" t="s">
        <v>1461</v>
      </c>
      <c r="C672" s="67"/>
      <c r="D672" s="68"/>
      <c r="E672" s="69"/>
      <c r="F672" s="70"/>
      <c r="G672" s="67"/>
      <c r="H672" s="71"/>
      <c r="I672" s="72"/>
      <c r="J672" s="72"/>
      <c r="K672" s="36"/>
      <c r="L672" s="79">
        <v>672</v>
      </c>
      <c r="M672" s="79"/>
      <c r="N672" s="74"/>
      <c r="O672" s="82"/>
      <c r="P672" s="82"/>
      <c r="Q672" s="82"/>
      <c r="R672" s="85">
        <v>44335</v>
      </c>
    </row>
    <row r="673" spans="1:18" ht="15">
      <c r="A673" s="66" t="s">
        <v>829</v>
      </c>
      <c r="B673" s="66" t="s">
        <v>404</v>
      </c>
      <c r="C673" s="67"/>
      <c r="D673" s="68"/>
      <c r="E673" s="69"/>
      <c r="F673" s="70"/>
      <c r="G673" s="67"/>
      <c r="H673" s="71"/>
      <c r="I673" s="72"/>
      <c r="J673" s="72"/>
      <c r="K673" s="36"/>
      <c r="L673" s="79">
        <v>673</v>
      </c>
      <c r="M673" s="79"/>
      <c r="N673" s="74"/>
      <c r="O673" s="82"/>
      <c r="P673" s="82"/>
      <c r="Q673" s="82"/>
      <c r="R673" s="85">
        <v>44335</v>
      </c>
    </row>
    <row r="674" spans="1:18" ht="15">
      <c r="A674" s="66" t="s">
        <v>830</v>
      </c>
      <c r="B674" s="66" t="s">
        <v>1462</v>
      </c>
      <c r="C674" s="67"/>
      <c r="D674" s="68"/>
      <c r="E674" s="69"/>
      <c r="F674" s="70"/>
      <c r="G674" s="67"/>
      <c r="H674" s="71"/>
      <c r="I674" s="72"/>
      <c r="J674" s="72"/>
      <c r="K674" s="36"/>
      <c r="L674" s="79">
        <v>674</v>
      </c>
      <c r="M674" s="79"/>
      <c r="N674" s="74"/>
      <c r="O674" s="82"/>
      <c r="P674" s="82"/>
      <c r="Q674" s="82"/>
      <c r="R674" s="85">
        <v>44335</v>
      </c>
    </row>
    <row r="675" spans="1:18" ht="15">
      <c r="A675" s="66" t="s">
        <v>280</v>
      </c>
      <c r="B675" s="66" t="s">
        <v>1463</v>
      </c>
      <c r="C675" s="67"/>
      <c r="D675" s="68"/>
      <c r="E675" s="69"/>
      <c r="F675" s="70"/>
      <c r="G675" s="67"/>
      <c r="H675" s="71"/>
      <c r="I675" s="72"/>
      <c r="J675" s="72"/>
      <c r="K675" s="36"/>
      <c r="L675" s="79">
        <v>675</v>
      </c>
      <c r="M675" s="79"/>
      <c r="N675" s="74"/>
      <c r="O675" s="82"/>
      <c r="P675" s="82"/>
      <c r="Q675" s="82"/>
      <c r="R675" s="85">
        <v>44334</v>
      </c>
    </row>
    <row r="676" spans="1:18" ht="15">
      <c r="A676" s="66" t="s">
        <v>831</v>
      </c>
      <c r="B676" s="66" t="s">
        <v>385</v>
      </c>
      <c r="C676" s="67"/>
      <c r="D676" s="68"/>
      <c r="E676" s="69"/>
      <c r="F676" s="70"/>
      <c r="G676" s="67"/>
      <c r="H676" s="71"/>
      <c r="I676" s="72"/>
      <c r="J676" s="72"/>
      <c r="K676" s="36"/>
      <c r="L676" s="79">
        <v>676</v>
      </c>
      <c r="M676" s="79"/>
      <c r="N676" s="74"/>
      <c r="O676" s="82"/>
      <c r="P676" s="82"/>
      <c r="Q676" s="82"/>
      <c r="R676" s="85">
        <v>44333</v>
      </c>
    </row>
    <row r="677" spans="1:18" ht="15">
      <c r="A677" s="66" t="s">
        <v>832</v>
      </c>
      <c r="B677" s="66" t="s">
        <v>1464</v>
      </c>
      <c r="C677" s="67"/>
      <c r="D677" s="68"/>
      <c r="E677" s="69"/>
      <c r="F677" s="70"/>
      <c r="G677" s="67"/>
      <c r="H677" s="71"/>
      <c r="I677" s="72"/>
      <c r="J677" s="72"/>
      <c r="K677" s="36"/>
      <c r="L677" s="79">
        <v>677</v>
      </c>
      <c r="M677" s="79"/>
      <c r="N677" s="74"/>
      <c r="O677" s="82"/>
      <c r="P677" s="82"/>
      <c r="Q677" s="82"/>
      <c r="R677" s="85">
        <v>44333</v>
      </c>
    </row>
    <row r="678" spans="1:18" ht="15">
      <c r="A678" s="66" t="s">
        <v>833</v>
      </c>
      <c r="B678" s="66" t="s">
        <v>258</v>
      </c>
      <c r="C678" s="67"/>
      <c r="D678" s="68"/>
      <c r="E678" s="69"/>
      <c r="F678" s="70"/>
      <c r="G678" s="67"/>
      <c r="H678" s="71"/>
      <c r="I678" s="72"/>
      <c r="J678" s="72"/>
      <c r="K678" s="36"/>
      <c r="L678" s="79">
        <v>678</v>
      </c>
      <c r="M678" s="79"/>
      <c r="N678" s="74"/>
      <c r="O678" s="82"/>
      <c r="P678" s="82"/>
      <c r="Q678" s="82"/>
      <c r="R678" s="85">
        <v>44333</v>
      </c>
    </row>
    <row r="679" spans="1:18" ht="15">
      <c r="A679" s="66" t="s">
        <v>258</v>
      </c>
      <c r="B679" s="66" t="s">
        <v>418</v>
      </c>
      <c r="C679" s="67"/>
      <c r="D679" s="68"/>
      <c r="E679" s="69"/>
      <c r="F679" s="70"/>
      <c r="G679" s="67"/>
      <c r="H679" s="71"/>
      <c r="I679" s="72"/>
      <c r="J679" s="72"/>
      <c r="K679" s="36"/>
      <c r="L679" s="79">
        <v>679</v>
      </c>
      <c r="M679" s="79"/>
      <c r="N679" s="74"/>
      <c r="O679" s="82"/>
      <c r="P679" s="82"/>
      <c r="Q679" s="82"/>
      <c r="R679" s="85">
        <v>44333</v>
      </c>
    </row>
    <row r="680" spans="1:18" ht="15">
      <c r="A680" s="66" t="s">
        <v>834</v>
      </c>
      <c r="B680" s="66" t="s">
        <v>1465</v>
      </c>
      <c r="C680" s="67"/>
      <c r="D680" s="68"/>
      <c r="E680" s="69"/>
      <c r="F680" s="70"/>
      <c r="G680" s="67"/>
      <c r="H680" s="71"/>
      <c r="I680" s="72"/>
      <c r="J680" s="72"/>
      <c r="K680" s="36"/>
      <c r="L680" s="79">
        <v>680</v>
      </c>
      <c r="M680" s="79"/>
      <c r="N680" s="74"/>
      <c r="O680" s="82"/>
      <c r="P680" s="82"/>
      <c r="Q680" s="82"/>
      <c r="R680" s="85">
        <v>44331</v>
      </c>
    </row>
    <row r="681" spans="1:18" ht="15">
      <c r="A681" s="66" t="s">
        <v>835</v>
      </c>
      <c r="B681" s="66" t="s">
        <v>1466</v>
      </c>
      <c r="C681" s="67"/>
      <c r="D681" s="68"/>
      <c r="E681" s="69"/>
      <c r="F681" s="70"/>
      <c r="G681" s="67"/>
      <c r="H681" s="71"/>
      <c r="I681" s="72"/>
      <c r="J681" s="72"/>
      <c r="K681" s="36"/>
      <c r="L681" s="79">
        <v>681</v>
      </c>
      <c r="M681" s="79"/>
      <c r="N681" s="74"/>
      <c r="O681" s="82"/>
      <c r="P681" s="82"/>
      <c r="Q681" s="82"/>
      <c r="R681" s="85">
        <v>44330</v>
      </c>
    </row>
    <row r="682" spans="1:18" ht="15">
      <c r="A682" s="66" t="s">
        <v>280</v>
      </c>
      <c r="B682" s="66" t="s">
        <v>1467</v>
      </c>
      <c r="C682" s="67"/>
      <c r="D682" s="68"/>
      <c r="E682" s="69"/>
      <c r="F682" s="70"/>
      <c r="G682" s="67"/>
      <c r="H682" s="71"/>
      <c r="I682" s="72"/>
      <c r="J682" s="72"/>
      <c r="K682" s="36"/>
      <c r="L682" s="79">
        <v>682</v>
      </c>
      <c r="M682" s="79"/>
      <c r="N682" s="74"/>
      <c r="O682" s="82"/>
      <c r="P682" s="82"/>
      <c r="Q682" s="82"/>
      <c r="R682" s="85">
        <v>44330</v>
      </c>
    </row>
    <row r="683" spans="1:18" ht="15">
      <c r="A683" s="66" t="s">
        <v>232</v>
      </c>
      <c r="B683" s="66" t="s">
        <v>1468</v>
      </c>
      <c r="C683" s="67"/>
      <c r="D683" s="68"/>
      <c r="E683" s="69"/>
      <c r="F683" s="70"/>
      <c r="G683" s="67"/>
      <c r="H683" s="71"/>
      <c r="I683" s="72"/>
      <c r="J683" s="72"/>
      <c r="K683" s="36"/>
      <c r="L683" s="79">
        <v>683</v>
      </c>
      <c r="M683" s="79"/>
      <c r="N683" s="74"/>
      <c r="O683" s="82"/>
      <c r="P683" s="82"/>
      <c r="Q683" s="82"/>
      <c r="R683" s="85">
        <v>44330</v>
      </c>
    </row>
    <row r="684" spans="1:18" ht="15">
      <c r="A684" s="66" t="s">
        <v>201</v>
      </c>
      <c r="B684" s="66" t="s">
        <v>1469</v>
      </c>
      <c r="C684" s="67"/>
      <c r="D684" s="68"/>
      <c r="E684" s="69"/>
      <c r="F684" s="70"/>
      <c r="G684" s="67"/>
      <c r="H684" s="71"/>
      <c r="I684" s="72"/>
      <c r="J684" s="72"/>
      <c r="K684" s="36"/>
      <c r="L684" s="79">
        <v>684</v>
      </c>
      <c r="M684" s="79"/>
      <c r="N684" s="74"/>
      <c r="O684" s="82"/>
      <c r="P684" s="82"/>
      <c r="Q684" s="82"/>
      <c r="R684" s="85">
        <v>44329</v>
      </c>
    </row>
    <row r="685" spans="1:18" ht="15">
      <c r="A685" s="66" t="s">
        <v>836</v>
      </c>
      <c r="B685" s="66" t="s">
        <v>1470</v>
      </c>
      <c r="C685" s="67"/>
      <c r="D685" s="68"/>
      <c r="E685" s="69"/>
      <c r="F685" s="70"/>
      <c r="G685" s="67"/>
      <c r="H685" s="71"/>
      <c r="I685" s="72"/>
      <c r="J685" s="72"/>
      <c r="K685" s="36"/>
      <c r="L685" s="79">
        <v>685</v>
      </c>
      <c r="M685" s="79"/>
      <c r="N685" s="74"/>
      <c r="O685" s="82"/>
      <c r="P685" s="82"/>
      <c r="Q685" s="82"/>
      <c r="R685" s="85">
        <v>44329</v>
      </c>
    </row>
    <row r="686" spans="1:18" ht="15">
      <c r="A686" s="66" t="s">
        <v>837</v>
      </c>
      <c r="B686" s="66" t="s">
        <v>1466</v>
      </c>
      <c r="C686" s="67"/>
      <c r="D686" s="68"/>
      <c r="E686" s="69"/>
      <c r="F686" s="70"/>
      <c r="G686" s="67"/>
      <c r="H686" s="71"/>
      <c r="I686" s="72"/>
      <c r="J686" s="72"/>
      <c r="K686" s="36"/>
      <c r="L686" s="79">
        <v>686</v>
      </c>
      <c r="M686" s="79"/>
      <c r="N686" s="74"/>
      <c r="O686" s="82"/>
      <c r="P686" s="82"/>
      <c r="Q686" s="82"/>
      <c r="R686" s="85">
        <v>44328</v>
      </c>
    </row>
    <row r="687" spans="1:18" ht="15">
      <c r="A687" s="66" t="s">
        <v>205</v>
      </c>
      <c r="B687" s="66" t="s">
        <v>1471</v>
      </c>
      <c r="C687" s="67"/>
      <c r="D687" s="68"/>
      <c r="E687" s="69"/>
      <c r="F687" s="70"/>
      <c r="G687" s="67"/>
      <c r="H687" s="71"/>
      <c r="I687" s="72"/>
      <c r="J687" s="72"/>
      <c r="K687" s="36"/>
      <c r="L687" s="79">
        <v>687</v>
      </c>
      <c r="M687" s="79"/>
      <c r="N687" s="74"/>
      <c r="O687" s="82"/>
      <c r="P687" s="82"/>
      <c r="Q687" s="82"/>
      <c r="R687" s="85">
        <v>44328</v>
      </c>
    </row>
    <row r="688" spans="1:18" ht="15">
      <c r="A688" s="66" t="s">
        <v>230</v>
      </c>
      <c r="B688" s="66" t="s">
        <v>1472</v>
      </c>
      <c r="C688" s="67"/>
      <c r="D688" s="68"/>
      <c r="E688" s="69"/>
      <c r="F688" s="70"/>
      <c r="G688" s="67"/>
      <c r="H688" s="71"/>
      <c r="I688" s="72"/>
      <c r="J688" s="72"/>
      <c r="K688" s="36"/>
      <c r="L688" s="79">
        <v>688</v>
      </c>
      <c r="M688" s="79"/>
      <c r="N688" s="74"/>
      <c r="O688" s="82"/>
      <c r="P688" s="82"/>
      <c r="Q688" s="82"/>
      <c r="R688" s="85">
        <v>44328</v>
      </c>
    </row>
    <row r="689" spans="1:18" ht="15">
      <c r="A689" s="66" t="s">
        <v>265</v>
      </c>
      <c r="B689" s="66" t="s">
        <v>411</v>
      </c>
      <c r="C689" s="67"/>
      <c r="D689" s="68"/>
      <c r="E689" s="69"/>
      <c r="F689" s="70"/>
      <c r="G689" s="67"/>
      <c r="H689" s="71"/>
      <c r="I689" s="72"/>
      <c r="J689" s="72"/>
      <c r="K689" s="36"/>
      <c r="L689" s="79">
        <v>689</v>
      </c>
      <c r="M689" s="79"/>
      <c r="N689" s="74"/>
      <c r="O689" s="82"/>
      <c r="P689" s="82"/>
      <c r="Q689" s="82"/>
      <c r="R689" s="85">
        <v>44403</v>
      </c>
    </row>
    <row r="690" spans="1:18" ht="15">
      <c r="A690" s="66" t="s">
        <v>265</v>
      </c>
      <c r="B690" s="66" t="s">
        <v>411</v>
      </c>
      <c r="C690" s="67"/>
      <c r="D690" s="68"/>
      <c r="E690" s="69"/>
      <c r="F690" s="70"/>
      <c r="G690" s="67"/>
      <c r="H690" s="71"/>
      <c r="I690" s="72"/>
      <c r="J690" s="72"/>
      <c r="K690" s="36"/>
      <c r="L690" s="79">
        <v>690</v>
      </c>
      <c r="M690" s="79"/>
      <c r="N690" s="74"/>
      <c r="O690" s="82"/>
      <c r="P690" s="82"/>
      <c r="Q690" s="82"/>
      <c r="R690" s="85">
        <v>44328</v>
      </c>
    </row>
    <row r="691" spans="1:18" ht="15">
      <c r="A691" s="66" t="s">
        <v>823</v>
      </c>
      <c r="B691" s="66" t="s">
        <v>1473</v>
      </c>
      <c r="C691" s="67"/>
      <c r="D691" s="68"/>
      <c r="E691" s="69"/>
      <c r="F691" s="70"/>
      <c r="G691" s="67"/>
      <c r="H691" s="71"/>
      <c r="I691" s="72"/>
      <c r="J691" s="72"/>
      <c r="K691" s="36"/>
      <c r="L691" s="79">
        <v>691</v>
      </c>
      <c r="M691" s="79"/>
      <c r="N691" s="74"/>
      <c r="O691" s="82"/>
      <c r="P691" s="82"/>
      <c r="Q691" s="82"/>
      <c r="R691" s="85">
        <v>44328</v>
      </c>
    </row>
    <row r="692" spans="1:18" ht="15">
      <c r="A692" s="66" t="s">
        <v>823</v>
      </c>
      <c r="B692" s="66" t="s">
        <v>1474</v>
      </c>
      <c r="C692" s="67"/>
      <c r="D692" s="68"/>
      <c r="E692" s="69"/>
      <c r="F692" s="70"/>
      <c r="G692" s="67"/>
      <c r="H692" s="71"/>
      <c r="I692" s="72"/>
      <c r="J692" s="72"/>
      <c r="K692" s="36"/>
      <c r="L692" s="79">
        <v>692</v>
      </c>
      <c r="M692" s="79"/>
      <c r="N692" s="74"/>
      <c r="O692" s="82"/>
      <c r="P692" s="82"/>
      <c r="Q692" s="82"/>
      <c r="R692" s="85">
        <v>44327</v>
      </c>
    </row>
    <row r="693" spans="1:18" ht="15">
      <c r="A693" s="66" t="s">
        <v>196</v>
      </c>
      <c r="B693" s="66" t="s">
        <v>1475</v>
      </c>
      <c r="C693" s="67"/>
      <c r="D693" s="68"/>
      <c r="E693" s="69"/>
      <c r="F693" s="70"/>
      <c r="G693" s="67"/>
      <c r="H693" s="71"/>
      <c r="I693" s="72"/>
      <c r="J693" s="72"/>
      <c r="K693" s="36"/>
      <c r="L693" s="79">
        <v>693</v>
      </c>
      <c r="M693" s="79"/>
      <c r="N693" s="74"/>
      <c r="O693" s="82"/>
      <c r="P693" s="82"/>
      <c r="Q693" s="82"/>
      <c r="R693" s="85">
        <v>44326</v>
      </c>
    </row>
    <row r="694" spans="1:18" ht="15">
      <c r="A694" s="66" t="s">
        <v>183</v>
      </c>
      <c r="B694" s="66" t="s">
        <v>1476</v>
      </c>
      <c r="C694" s="67"/>
      <c r="D694" s="68"/>
      <c r="E694" s="69"/>
      <c r="F694" s="70"/>
      <c r="G694" s="67"/>
      <c r="H694" s="71"/>
      <c r="I694" s="72"/>
      <c r="J694" s="72"/>
      <c r="K694" s="36"/>
      <c r="L694" s="79">
        <v>694</v>
      </c>
      <c r="M694" s="79"/>
      <c r="N694" s="74"/>
      <c r="O694" s="82"/>
      <c r="P694" s="82"/>
      <c r="Q694" s="82"/>
      <c r="R694" s="85">
        <v>44326</v>
      </c>
    </row>
    <row r="695" spans="1:18" ht="15">
      <c r="A695" s="66" t="s">
        <v>838</v>
      </c>
      <c r="B695" s="66" t="s">
        <v>1477</v>
      </c>
      <c r="C695" s="67"/>
      <c r="D695" s="68"/>
      <c r="E695" s="69"/>
      <c r="F695" s="70"/>
      <c r="G695" s="67"/>
      <c r="H695" s="71"/>
      <c r="I695" s="72"/>
      <c r="J695" s="72"/>
      <c r="K695" s="36"/>
      <c r="L695" s="79">
        <v>695</v>
      </c>
      <c r="M695" s="79"/>
      <c r="N695" s="74"/>
      <c r="O695" s="82"/>
      <c r="P695" s="82"/>
      <c r="Q695" s="82"/>
      <c r="R695" s="85">
        <v>44325</v>
      </c>
    </row>
    <row r="696" spans="1:18" ht="15">
      <c r="A696" s="66" t="s">
        <v>823</v>
      </c>
      <c r="B696" s="66" t="s">
        <v>1478</v>
      </c>
      <c r="C696" s="67"/>
      <c r="D696" s="68"/>
      <c r="E696" s="69"/>
      <c r="F696" s="70"/>
      <c r="G696" s="67"/>
      <c r="H696" s="71"/>
      <c r="I696" s="72"/>
      <c r="J696" s="72"/>
      <c r="K696" s="36"/>
      <c r="L696" s="79">
        <v>696</v>
      </c>
      <c r="M696" s="79"/>
      <c r="N696" s="74"/>
      <c r="O696" s="82"/>
      <c r="P696" s="82"/>
      <c r="Q696" s="82"/>
      <c r="R696" s="85">
        <v>44324</v>
      </c>
    </row>
    <row r="697" spans="1:18" ht="15">
      <c r="A697" s="66" t="s">
        <v>839</v>
      </c>
      <c r="B697" s="66" t="s">
        <v>1479</v>
      </c>
      <c r="C697" s="67"/>
      <c r="D697" s="68"/>
      <c r="E697" s="69"/>
      <c r="F697" s="70"/>
      <c r="G697" s="67"/>
      <c r="H697" s="71"/>
      <c r="I697" s="72"/>
      <c r="J697" s="72"/>
      <c r="K697" s="36"/>
      <c r="L697" s="79">
        <v>697</v>
      </c>
      <c r="M697" s="79"/>
      <c r="N697" s="74"/>
      <c r="O697" s="82"/>
      <c r="P697" s="82"/>
      <c r="Q697" s="82"/>
      <c r="R697" s="85">
        <v>44323</v>
      </c>
    </row>
    <row r="698" spans="1:18" ht="15">
      <c r="A698" s="66" t="s">
        <v>840</v>
      </c>
      <c r="B698" s="66" t="s">
        <v>1480</v>
      </c>
      <c r="C698" s="67"/>
      <c r="D698" s="68"/>
      <c r="E698" s="69"/>
      <c r="F698" s="70"/>
      <c r="G698" s="67"/>
      <c r="H698" s="71"/>
      <c r="I698" s="72"/>
      <c r="J698" s="72"/>
      <c r="K698" s="36"/>
      <c r="L698" s="79">
        <v>698</v>
      </c>
      <c r="M698" s="79"/>
      <c r="N698" s="74"/>
      <c r="O698" s="82"/>
      <c r="P698" s="82"/>
      <c r="Q698" s="82"/>
      <c r="R698" s="85">
        <v>44323</v>
      </c>
    </row>
    <row r="699" spans="1:18" ht="15">
      <c r="A699" s="66" t="s">
        <v>182</v>
      </c>
      <c r="B699" s="66" t="s">
        <v>1481</v>
      </c>
      <c r="C699" s="67"/>
      <c r="D699" s="68"/>
      <c r="E699" s="69"/>
      <c r="F699" s="70"/>
      <c r="G699" s="67"/>
      <c r="H699" s="71"/>
      <c r="I699" s="72"/>
      <c r="J699" s="72"/>
      <c r="K699" s="36"/>
      <c r="L699" s="79">
        <v>699</v>
      </c>
      <c r="M699" s="79"/>
      <c r="N699" s="74"/>
      <c r="O699" s="82"/>
      <c r="P699" s="82"/>
      <c r="Q699" s="82"/>
      <c r="R699" s="85">
        <v>44323</v>
      </c>
    </row>
    <row r="700" spans="1:18" ht="15">
      <c r="A700" s="66" t="s">
        <v>310</v>
      </c>
      <c r="B700" s="66" t="s">
        <v>1482</v>
      </c>
      <c r="C700" s="67"/>
      <c r="D700" s="68"/>
      <c r="E700" s="69"/>
      <c r="F700" s="70"/>
      <c r="G700" s="67"/>
      <c r="H700" s="71"/>
      <c r="I700" s="72"/>
      <c r="J700" s="72"/>
      <c r="K700" s="36"/>
      <c r="L700" s="79">
        <v>700</v>
      </c>
      <c r="M700" s="79"/>
      <c r="N700" s="74"/>
      <c r="O700" s="82"/>
      <c r="P700" s="82"/>
      <c r="Q700" s="82"/>
      <c r="R700" s="85">
        <v>44322</v>
      </c>
    </row>
    <row r="701" spans="1:18" ht="15">
      <c r="A701" s="66" t="s">
        <v>841</v>
      </c>
      <c r="B701" s="66" t="s">
        <v>1483</v>
      </c>
      <c r="C701" s="67"/>
      <c r="D701" s="68"/>
      <c r="E701" s="69"/>
      <c r="F701" s="70"/>
      <c r="G701" s="67"/>
      <c r="H701" s="71"/>
      <c r="I701" s="72"/>
      <c r="J701" s="72"/>
      <c r="K701" s="36"/>
      <c r="L701" s="79">
        <v>701</v>
      </c>
      <c r="M701" s="79"/>
      <c r="N701" s="74"/>
      <c r="O701" s="82"/>
      <c r="P701" s="82"/>
      <c r="Q701" s="82"/>
      <c r="R701" s="85">
        <v>44322</v>
      </c>
    </row>
    <row r="702" spans="1:18" ht="15">
      <c r="A702" s="66" t="s">
        <v>842</v>
      </c>
      <c r="B702" s="66" t="s">
        <v>1484</v>
      </c>
      <c r="C702" s="67"/>
      <c r="D702" s="68"/>
      <c r="E702" s="69"/>
      <c r="F702" s="70"/>
      <c r="G702" s="67"/>
      <c r="H702" s="71"/>
      <c r="I702" s="72"/>
      <c r="J702" s="72"/>
      <c r="K702" s="36"/>
      <c r="L702" s="79">
        <v>702</v>
      </c>
      <c r="M702" s="79"/>
      <c r="N702" s="74"/>
      <c r="O702" s="82"/>
      <c r="P702" s="82"/>
      <c r="Q702" s="82"/>
      <c r="R702" s="85">
        <v>44321</v>
      </c>
    </row>
    <row r="703" spans="1:18" ht="15">
      <c r="A703" s="66" t="s">
        <v>843</v>
      </c>
      <c r="B703" s="66" t="s">
        <v>1485</v>
      </c>
      <c r="C703" s="67"/>
      <c r="D703" s="68"/>
      <c r="E703" s="69"/>
      <c r="F703" s="70"/>
      <c r="G703" s="67"/>
      <c r="H703" s="71"/>
      <c r="I703" s="72"/>
      <c r="J703" s="72"/>
      <c r="K703" s="36"/>
      <c r="L703" s="79">
        <v>703</v>
      </c>
      <c r="M703" s="79"/>
      <c r="N703" s="74"/>
      <c r="O703" s="82"/>
      <c r="P703" s="82"/>
      <c r="Q703" s="82"/>
      <c r="R703" s="85">
        <v>44321</v>
      </c>
    </row>
    <row r="704" spans="1:18" ht="15">
      <c r="A704" s="66" t="s">
        <v>844</v>
      </c>
      <c r="B704" s="66" t="s">
        <v>1486</v>
      </c>
      <c r="C704" s="67"/>
      <c r="D704" s="68"/>
      <c r="E704" s="69"/>
      <c r="F704" s="70"/>
      <c r="G704" s="67"/>
      <c r="H704" s="71"/>
      <c r="I704" s="72"/>
      <c r="J704" s="72"/>
      <c r="K704" s="36"/>
      <c r="L704" s="79">
        <v>704</v>
      </c>
      <c r="M704" s="79"/>
      <c r="N704" s="74"/>
      <c r="O704" s="82"/>
      <c r="P704" s="82"/>
      <c r="Q704" s="82"/>
      <c r="R704" s="85">
        <v>44321</v>
      </c>
    </row>
    <row r="705" spans="1:18" ht="15">
      <c r="A705" s="66" t="s">
        <v>845</v>
      </c>
      <c r="B705" s="66" t="s">
        <v>1487</v>
      </c>
      <c r="C705" s="67"/>
      <c r="D705" s="68"/>
      <c r="E705" s="69"/>
      <c r="F705" s="70"/>
      <c r="G705" s="67"/>
      <c r="H705" s="71"/>
      <c r="I705" s="72"/>
      <c r="J705" s="72"/>
      <c r="K705" s="36"/>
      <c r="L705" s="79">
        <v>705</v>
      </c>
      <c r="M705" s="79"/>
      <c r="N705" s="74"/>
      <c r="O705" s="82"/>
      <c r="P705" s="82"/>
      <c r="Q705" s="82"/>
      <c r="R705" s="85">
        <v>44321</v>
      </c>
    </row>
    <row r="706" spans="1:18" ht="15">
      <c r="A706" s="66" t="s">
        <v>846</v>
      </c>
      <c r="B706" s="66" t="s">
        <v>1488</v>
      </c>
      <c r="C706" s="67"/>
      <c r="D706" s="68"/>
      <c r="E706" s="69"/>
      <c r="F706" s="70"/>
      <c r="G706" s="67"/>
      <c r="H706" s="71"/>
      <c r="I706" s="72"/>
      <c r="J706" s="72"/>
      <c r="K706" s="36"/>
      <c r="L706" s="79">
        <v>706</v>
      </c>
      <c r="M706" s="79"/>
      <c r="N706" s="74"/>
      <c r="O706" s="82"/>
      <c r="P706" s="82"/>
      <c r="Q706" s="82"/>
      <c r="R706" s="85">
        <v>44321</v>
      </c>
    </row>
    <row r="707" spans="1:18" ht="15">
      <c r="A707" s="66" t="s">
        <v>281</v>
      </c>
      <c r="B707" s="66" t="s">
        <v>1489</v>
      </c>
      <c r="C707" s="67"/>
      <c r="D707" s="68"/>
      <c r="E707" s="69"/>
      <c r="F707" s="70"/>
      <c r="G707" s="67"/>
      <c r="H707" s="71"/>
      <c r="I707" s="72"/>
      <c r="J707" s="72"/>
      <c r="K707" s="36"/>
      <c r="L707" s="79">
        <v>707</v>
      </c>
      <c r="M707" s="79"/>
      <c r="N707" s="74"/>
      <c r="O707" s="82"/>
      <c r="P707" s="82"/>
      <c r="Q707" s="82"/>
      <c r="R707" s="85">
        <v>44320</v>
      </c>
    </row>
    <row r="708" spans="1:18" ht="15">
      <c r="A708" s="66" t="s">
        <v>198</v>
      </c>
      <c r="B708" s="66" t="s">
        <v>1490</v>
      </c>
      <c r="C708" s="67"/>
      <c r="D708" s="68"/>
      <c r="E708" s="69"/>
      <c r="F708" s="70"/>
      <c r="G708" s="67"/>
      <c r="H708" s="71"/>
      <c r="I708" s="72"/>
      <c r="J708" s="72"/>
      <c r="K708" s="36"/>
      <c r="L708" s="79">
        <v>708</v>
      </c>
      <c r="M708" s="79"/>
      <c r="N708" s="74"/>
      <c r="O708" s="82"/>
      <c r="P708" s="82"/>
      <c r="Q708" s="82"/>
      <c r="R708" s="85">
        <v>44320</v>
      </c>
    </row>
    <row r="709" spans="1:18" ht="15">
      <c r="A709" s="66" t="s">
        <v>205</v>
      </c>
      <c r="B709" s="66" t="s">
        <v>1491</v>
      </c>
      <c r="C709" s="67"/>
      <c r="D709" s="68"/>
      <c r="E709" s="69"/>
      <c r="F709" s="70"/>
      <c r="G709" s="67"/>
      <c r="H709" s="71"/>
      <c r="I709" s="72"/>
      <c r="J709" s="72"/>
      <c r="K709" s="36"/>
      <c r="L709" s="79">
        <v>709</v>
      </c>
      <c r="M709" s="79"/>
      <c r="N709" s="74"/>
      <c r="O709" s="82"/>
      <c r="P709" s="82"/>
      <c r="Q709" s="82"/>
      <c r="R709" s="85">
        <v>44505</v>
      </c>
    </row>
    <row r="710" spans="1:18" ht="15">
      <c r="A710" s="66" t="s">
        <v>205</v>
      </c>
      <c r="B710" s="66" t="s">
        <v>1491</v>
      </c>
      <c r="C710" s="67"/>
      <c r="D710" s="68"/>
      <c r="E710" s="69"/>
      <c r="F710" s="70"/>
      <c r="G710" s="67"/>
      <c r="H710" s="71"/>
      <c r="I710" s="72"/>
      <c r="J710" s="72"/>
      <c r="K710" s="36"/>
      <c r="L710" s="79">
        <v>710</v>
      </c>
      <c r="M710" s="79"/>
      <c r="N710" s="74"/>
      <c r="O710" s="82"/>
      <c r="P710" s="82"/>
      <c r="Q710" s="82"/>
      <c r="R710" s="85">
        <v>44505</v>
      </c>
    </row>
    <row r="711" spans="1:18" ht="15">
      <c r="A711" s="66" t="s">
        <v>205</v>
      </c>
      <c r="B711" s="66" t="s">
        <v>1491</v>
      </c>
      <c r="C711" s="67"/>
      <c r="D711" s="68"/>
      <c r="E711" s="69"/>
      <c r="F711" s="70"/>
      <c r="G711" s="67"/>
      <c r="H711" s="71"/>
      <c r="I711" s="72"/>
      <c r="J711" s="72"/>
      <c r="K711" s="36"/>
      <c r="L711" s="79">
        <v>711</v>
      </c>
      <c r="M711" s="79"/>
      <c r="N711" s="74"/>
      <c r="O711" s="82"/>
      <c r="P711" s="82"/>
      <c r="Q711" s="82"/>
      <c r="R711" s="85">
        <v>44320</v>
      </c>
    </row>
    <row r="712" spans="1:18" ht="15">
      <c r="A712" s="66" t="s">
        <v>847</v>
      </c>
      <c r="B712" s="66" t="s">
        <v>1492</v>
      </c>
      <c r="C712" s="67"/>
      <c r="D712" s="68"/>
      <c r="E712" s="69"/>
      <c r="F712" s="70"/>
      <c r="G712" s="67"/>
      <c r="H712" s="71"/>
      <c r="I712" s="72"/>
      <c r="J712" s="72"/>
      <c r="K712" s="36"/>
      <c r="L712" s="79">
        <v>712</v>
      </c>
      <c r="M712" s="79"/>
      <c r="N712" s="74"/>
      <c r="O712" s="82"/>
      <c r="P712" s="82"/>
      <c r="Q712" s="82"/>
      <c r="R712" s="85">
        <v>44319</v>
      </c>
    </row>
    <row r="713" spans="1:18" ht="15">
      <c r="A713" s="66" t="s">
        <v>848</v>
      </c>
      <c r="B713" s="66" t="s">
        <v>1493</v>
      </c>
      <c r="C713" s="67"/>
      <c r="D713" s="68"/>
      <c r="E713" s="69"/>
      <c r="F713" s="70"/>
      <c r="G713" s="67"/>
      <c r="H713" s="71"/>
      <c r="I713" s="72"/>
      <c r="J713" s="72"/>
      <c r="K713" s="36"/>
      <c r="L713" s="79">
        <v>713</v>
      </c>
      <c r="M713" s="79"/>
      <c r="N713" s="74"/>
      <c r="O713" s="82"/>
      <c r="P713" s="82"/>
      <c r="Q713" s="82"/>
      <c r="R713" s="85">
        <v>44319</v>
      </c>
    </row>
    <row r="714" spans="1:18" ht="15">
      <c r="A714" s="66" t="s">
        <v>849</v>
      </c>
      <c r="B714" s="66" t="s">
        <v>1494</v>
      </c>
      <c r="C714" s="67"/>
      <c r="D714" s="68"/>
      <c r="E714" s="69"/>
      <c r="F714" s="70"/>
      <c r="G714" s="67"/>
      <c r="H714" s="71"/>
      <c r="I714" s="72"/>
      <c r="J714" s="72"/>
      <c r="K714" s="36"/>
      <c r="L714" s="79">
        <v>714</v>
      </c>
      <c r="M714" s="79"/>
      <c r="N714" s="74"/>
      <c r="O714" s="82"/>
      <c r="P714" s="82"/>
      <c r="Q714" s="82"/>
      <c r="R714" s="85">
        <v>44319</v>
      </c>
    </row>
    <row r="715" spans="1:18" ht="15">
      <c r="A715" s="66" t="s">
        <v>311</v>
      </c>
      <c r="B715" s="66" t="s">
        <v>1495</v>
      </c>
      <c r="C715" s="67"/>
      <c r="D715" s="68"/>
      <c r="E715" s="69"/>
      <c r="F715" s="70"/>
      <c r="G715" s="67"/>
      <c r="H715" s="71"/>
      <c r="I715" s="72"/>
      <c r="J715" s="72"/>
      <c r="K715" s="36"/>
      <c r="L715" s="79">
        <v>715</v>
      </c>
      <c r="M715" s="79"/>
      <c r="N715" s="74"/>
      <c r="O715" s="82"/>
      <c r="P715" s="82"/>
      <c r="Q715" s="82"/>
      <c r="R715" s="85">
        <v>44319</v>
      </c>
    </row>
    <row r="716" spans="1:18" ht="15">
      <c r="A716" s="66" t="s">
        <v>850</v>
      </c>
      <c r="B716" s="66" t="s">
        <v>1496</v>
      </c>
      <c r="C716" s="67"/>
      <c r="D716" s="68"/>
      <c r="E716" s="69"/>
      <c r="F716" s="70"/>
      <c r="G716" s="67"/>
      <c r="H716" s="71"/>
      <c r="I716" s="72"/>
      <c r="J716" s="72"/>
      <c r="K716" s="36"/>
      <c r="L716" s="79">
        <v>716</v>
      </c>
      <c r="M716" s="79"/>
      <c r="N716" s="74"/>
      <c r="O716" s="82"/>
      <c r="P716" s="82"/>
      <c r="Q716" s="82"/>
      <c r="R716" s="85">
        <v>44319</v>
      </c>
    </row>
    <row r="717" spans="1:18" ht="15">
      <c r="A717" s="66" t="s">
        <v>850</v>
      </c>
      <c r="B717" s="66" t="s">
        <v>206</v>
      </c>
      <c r="C717" s="67"/>
      <c r="D717" s="68"/>
      <c r="E717" s="69"/>
      <c r="F717" s="70"/>
      <c r="G717" s="67"/>
      <c r="H717" s="71"/>
      <c r="I717" s="72"/>
      <c r="J717" s="72"/>
      <c r="K717" s="36"/>
      <c r="L717" s="79">
        <v>717</v>
      </c>
      <c r="M717" s="79"/>
      <c r="N717" s="74"/>
      <c r="O717" s="82"/>
      <c r="P717" s="82"/>
      <c r="Q717" s="82"/>
      <c r="R717" s="85">
        <v>44370</v>
      </c>
    </row>
    <row r="718" spans="1:18" ht="15">
      <c r="A718" s="66" t="s">
        <v>850</v>
      </c>
      <c r="B718" s="66" t="s">
        <v>206</v>
      </c>
      <c r="C718" s="67"/>
      <c r="D718" s="68"/>
      <c r="E718" s="69"/>
      <c r="F718" s="70"/>
      <c r="G718" s="67"/>
      <c r="H718" s="71"/>
      <c r="I718" s="72"/>
      <c r="J718" s="72"/>
      <c r="K718" s="36"/>
      <c r="L718" s="79">
        <v>718</v>
      </c>
      <c r="M718" s="79"/>
      <c r="N718" s="74"/>
      <c r="O718" s="82"/>
      <c r="P718" s="82"/>
      <c r="Q718" s="82"/>
      <c r="R718" s="85">
        <v>44360</v>
      </c>
    </row>
    <row r="719" spans="1:18" ht="15">
      <c r="A719" s="66" t="s">
        <v>184</v>
      </c>
      <c r="B719" s="66" t="s">
        <v>181</v>
      </c>
      <c r="C719" s="67"/>
      <c r="D719" s="68"/>
      <c r="E719" s="69"/>
      <c r="F719" s="70"/>
      <c r="G719" s="67"/>
      <c r="H719" s="71"/>
      <c r="I719" s="72"/>
      <c r="J719" s="72"/>
      <c r="K719" s="36"/>
      <c r="L719" s="79">
        <v>719</v>
      </c>
      <c r="M719" s="79"/>
      <c r="N719" s="74"/>
      <c r="O719" s="82"/>
      <c r="P719" s="82"/>
      <c r="Q719" s="82"/>
      <c r="R719" s="85">
        <v>44316</v>
      </c>
    </row>
    <row r="720" spans="1:18" ht="15">
      <c r="A720" s="66" t="s">
        <v>184</v>
      </c>
      <c r="B720" s="66" t="s">
        <v>385</v>
      </c>
      <c r="C720" s="67"/>
      <c r="D720" s="68"/>
      <c r="E720" s="69"/>
      <c r="F720" s="70"/>
      <c r="G720" s="67"/>
      <c r="H720" s="71"/>
      <c r="I720" s="72"/>
      <c r="J720" s="72"/>
      <c r="K720" s="36"/>
      <c r="L720" s="79">
        <v>720</v>
      </c>
      <c r="M720" s="79"/>
      <c r="N720" s="74"/>
      <c r="O720" s="82"/>
      <c r="P720" s="82"/>
      <c r="Q720" s="82"/>
      <c r="R720" s="85">
        <v>44350</v>
      </c>
    </row>
    <row r="721" spans="1:18" ht="15">
      <c r="A721" s="66" t="s">
        <v>193</v>
      </c>
      <c r="B721" s="66" t="s">
        <v>377</v>
      </c>
      <c r="C721" s="67"/>
      <c r="D721" s="68"/>
      <c r="E721" s="69"/>
      <c r="F721" s="70"/>
      <c r="G721" s="67"/>
      <c r="H721" s="71"/>
      <c r="I721" s="72"/>
      <c r="J721" s="72"/>
      <c r="K721" s="36"/>
      <c r="L721" s="79">
        <v>721</v>
      </c>
      <c r="M721" s="79"/>
      <c r="N721" s="74"/>
      <c r="O721" s="82"/>
      <c r="P721" s="82"/>
      <c r="Q721" s="82"/>
      <c r="R721" s="85">
        <v>44316</v>
      </c>
    </row>
    <row r="722" spans="1:18" ht="15">
      <c r="A722" s="66" t="s">
        <v>312</v>
      </c>
      <c r="B722" s="66" t="s">
        <v>1497</v>
      </c>
      <c r="C722" s="67"/>
      <c r="D722" s="68"/>
      <c r="E722" s="69"/>
      <c r="F722" s="70"/>
      <c r="G722" s="67"/>
      <c r="H722" s="71"/>
      <c r="I722" s="72"/>
      <c r="J722" s="72"/>
      <c r="K722" s="36"/>
      <c r="L722" s="79">
        <v>722</v>
      </c>
      <c r="M722" s="79"/>
      <c r="N722" s="74"/>
      <c r="O722" s="82"/>
      <c r="P722" s="82"/>
      <c r="Q722" s="82"/>
      <c r="R722" s="85">
        <v>44316</v>
      </c>
    </row>
    <row r="723" spans="1:18" ht="15">
      <c r="A723" s="66" t="s">
        <v>823</v>
      </c>
      <c r="B723" s="66" t="s">
        <v>1498</v>
      </c>
      <c r="C723" s="67"/>
      <c r="D723" s="68"/>
      <c r="E723" s="69"/>
      <c r="F723" s="70"/>
      <c r="G723" s="67"/>
      <c r="H723" s="71"/>
      <c r="I723" s="72"/>
      <c r="J723" s="72"/>
      <c r="K723" s="36"/>
      <c r="L723" s="79">
        <v>723</v>
      </c>
      <c r="M723" s="79"/>
      <c r="N723" s="74"/>
      <c r="O723" s="82"/>
      <c r="P723" s="82"/>
      <c r="Q723" s="82"/>
      <c r="R723" s="85">
        <v>44316</v>
      </c>
    </row>
    <row r="724" spans="1:18" ht="15">
      <c r="A724" s="66" t="s">
        <v>851</v>
      </c>
      <c r="B724" s="66" t="s">
        <v>1499</v>
      </c>
      <c r="C724" s="67"/>
      <c r="D724" s="68"/>
      <c r="E724" s="69"/>
      <c r="F724" s="70"/>
      <c r="G724" s="67"/>
      <c r="H724" s="71"/>
      <c r="I724" s="72"/>
      <c r="J724" s="72"/>
      <c r="K724" s="36"/>
      <c r="L724" s="79">
        <v>724</v>
      </c>
      <c r="M724" s="79"/>
      <c r="N724" s="74"/>
      <c r="O724" s="82"/>
      <c r="P724" s="82"/>
      <c r="Q724" s="82"/>
      <c r="R724" s="85">
        <v>44315</v>
      </c>
    </row>
    <row r="725" spans="1:18" ht="15">
      <c r="A725" s="66" t="s">
        <v>703</v>
      </c>
      <c r="B725" s="66" t="s">
        <v>1500</v>
      </c>
      <c r="C725" s="67"/>
      <c r="D725" s="68"/>
      <c r="E725" s="69"/>
      <c r="F725" s="70"/>
      <c r="G725" s="67"/>
      <c r="H725" s="71"/>
      <c r="I725" s="72"/>
      <c r="J725" s="72"/>
      <c r="K725" s="36"/>
      <c r="L725" s="79">
        <v>725</v>
      </c>
      <c r="M725" s="79"/>
      <c r="N725" s="74"/>
      <c r="O725" s="82"/>
      <c r="P725" s="82"/>
      <c r="Q725" s="82"/>
      <c r="R725" s="85">
        <v>44315</v>
      </c>
    </row>
    <row r="726" spans="1:18" ht="15">
      <c r="A726" s="66" t="s">
        <v>280</v>
      </c>
      <c r="B726" s="66" t="s">
        <v>1501</v>
      </c>
      <c r="C726" s="67"/>
      <c r="D726" s="68"/>
      <c r="E726" s="69"/>
      <c r="F726" s="70"/>
      <c r="G726" s="67"/>
      <c r="H726" s="71"/>
      <c r="I726" s="72"/>
      <c r="J726" s="72"/>
      <c r="K726" s="36"/>
      <c r="L726" s="79">
        <v>726</v>
      </c>
      <c r="M726" s="79"/>
      <c r="N726" s="74"/>
      <c r="O726" s="82"/>
      <c r="P726" s="82"/>
      <c r="Q726" s="82"/>
      <c r="R726" s="85">
        <v>44327</v>
      </c>
    </row>
    <row r="727" spans="1:18" ht="15">
      <c r="A727" s="66" t="s">
        <v>280</v>
      </c>
      <c r="B727" s="66" t="s">
        <v>1501</v>
      </c>
      <c r="C727" s="67"/>
      <c r="D727" s="68"/>
      <c r="E727" s="69"/>
      <c r="F727" s="70"/>
      <c r="G727" s="67"/>
      <c r="H727" s="71"/>
      <c r="I727" s="72"/>
      <c r="J727" s="72"/>
      <c r="K727" s="36"/>
      <c r="L727" s="79">
        <v>727</v>
      </c>
      <c r="M727" s="79"/>
      <c r="N727" s="74"/>
      <c r="O727" s="82"/>
      <c r="P727" s="82"/>
      <c r="Q727" s="82"/>
      <c r="R727" s="85">
        <v>44321</v>
      </c>
    </row>
    <row r="728" spans="1:18" ht="15">
      <c r="A728" s="66" t="s">
        <v>206</v>
      </c>
      <c r="B728" s="66" t="s">
        <v>1501</v>
      </c>
      <c r="C728" s="67"/>
      <c r="D728" s="68"/>
      <c r="E728" s="69"/>
      <c r="F728" s="70"/>
      <c r="G728" s="67"/>
      <c r="H728" s="71"/>
      <c r="I728" s="72"/>
      <c r="J728" s="72"/>
      <c r="K728" s="36"/>
      <c r="L728" s="79">
        <v>728</v>
      </c>
      <c r="M728" s="79"/>
      <c r="N728" s="74"/>
      <c r="O728" s="82"/>
      <c r="P728" s="82"/>
      <c r="Q728" s="82"/>
      <c r="R728" s="85">
        <v>44315</v>
      </c>
    </row>
    <row r="729" spans="1:18" ht="15">
      <c r="A729" s="66" t="s">
        <v>852</v>
      </c>
      <c r="B729" s="66" t="s">
        <v>1502</v>
      </c>
      <c r="C729" s="67"/>
      <c r="D729" s="68"/>
      <c r="E729" s="69"/>
      <c r="F729" s="70"/>
      <c r="G729" s="67"/>
      <c r="H729" s="71"/>
      <c r="I729" s="72"/>
      <c r="J729" s="72"/>
      <c r="K729" s="36"/>
      <c r="L729" s="79">
        <v>729</v>
      </c>
      <c r="M729" s="79"/>
      <c r="N729" s="74"/>
      <c r="O729" s="82"/>
      <c r="P729" s="82"/>
      <c r="Q729" s="82"/>
      <c r="R729" s="85">
        <v>44314</v>
      </c>
    </row>
    <row r="730" spans="1:18" ht="15">
      <c r="A730" s="66" t="s">
        <v>299</v>
      </c>
      <c r="B730" s="66" t="s">
        <v>1503</v>
      </c>
      <c r="C730" s="67"/>
      <c r="D730" s="68"/>
      <c r="E730" s="69"/>
      <c r="F730" s="70"/>
      <c r="G730" s="67"/>
      <c r="H730" s="71"/>
      <c r="I730" s="72"/>
      <c r="J730" s="72"/>
      <c r="K730" s="36"/>
      <c r="L730" s="79">
        <v>730</v>
      </c>
      <c r="M730" s="79"/>
      <c r="N730" s="74"/>
      <c r="O730" s="82"/>
      <c r="P730" s="82"/>
      <c r="Q730" s="82"/>
      <c r="R730" s="85">
        <v>44314</v>
      </c>
    </row>
    <row r="731" spans="1:18" ht="15">
      <c r="A731" s="66" t="s">
        <v>853</v>
      </c>
      <c r="B731" s="66" t="s">
        <v>1504</v>
      </c>
      <c r="C731" s="67"/>
      <c r="D731" s="68"/>
      <c r="E731" s="69"/>
      <c r="F731" s="70"/>
      <c r="G731" s="67"/>
      <c r="H731" s="71"/>
      <c r="I731" s="72"/>
      <c r="J731" s="72"/>
      <c r="K731" s="36"/>
      <c r="L731" s="79">
        <v>731</v>
      </c>
      <c r="M731" s="79"/>
      <c r="N731" s="74"/>
      <c r="O731" s="82"/>
      <c r="P731" s="82"/>
      <c r="Q731" s="82"/>
      <c r="R731" s="85">
        <v>44314</v>
      </c>
    </row>
    <row r="732" spans="1:18" ht="15">
      <c r="A732" s="66" t="s">
        <v>245</v>
      </c>
      <c r="B732" s="66" t="s">
        <v>378</v>
      </c>
      <c r="C732" s="67"/>
      <c r="D732" s="68"/>
      <c r="E732" s="69"/>
      <c r="F732" s="70"/>
      <c r="G732" s="67"/>
      <c r="H732" s="71"/>
      <c r="I732" s="72"/>
      <c r="J732" s="72"/>
      <c r="K732" s="36"/>
      <c r="L732" s="79">
        <v>732</v>
      </c>
      <c r="M732" s="79"/>
      <c r="N732" s="74"/>
      <c r="O732" s="82"/>
      <c r="P732" s="82"/>
      <c r="Q732" s="82"/>
      <c r="R732" s="85">
        <v>44461</v>
      </c>
    </row>
    <row r="733" spans="1:18" ht="15">
      <c r="A733" s="66" t="s">
        <v>854</v>
      </c>
      <c r="B733" s="66" t="s">
        <v>378</v>
      </c>
      <c r="C733" s="67"/>
      <c r="D733" s="68"/>
      <c r="E733" s="69"/>
      <c r="F733" s="70"/>
      <c r="G733" s="67"/>
      <c r="H733" s="71"/>
      <c r="I733" s="72"/>
      <c r="J733" s="72"/>
      <c r="K733" s="36"/>
      <c r="L733" s="79">
        <v>733</v>
      </c>
      <c r="M733" s="79"/>
      <c r="N733" s="74"/>
      <c r="O733" s="82"/>
      <c r="P733" s="82"/>
      <c r="Q733" s="82"/>
      <c r="R733" s="85">
        <v>44313</v>
      </c>
    </row>
    <row r="734" spans="1:18" ht="15">
      <c r="A734" s="66" t="s">
        <v>855</v>
      </c>
      <c r="B734" s="66" t="s">
        <v>1505</v>
      </c>
      <c r="C734" s="67"/>
      <c r="D734" s="68"/>
      <c r="E734" s="69"/>
      <c r="F734" s="70"/>
      <c r="G734" s="67"/>
      <c r="H734" s="71"/>
      <c r="I734" s="72"/>
      <c r="J734" s="72"/>
      <c r="K734" s="36"/>
      <c r="L734" s="79">
        <v>734</v>
      </c>
      <c r="M734" s="79"/>
      <c r="N734" s="74"/>
      <c r="O734" s="82"/>
      <c r="P734" s="82"/>
      <c r="Q734" s="82"/>
      <c r="R734" s="85">
        <v>44313</v>
      </c>
    </row>
    <row r="735" spans="1:18" ht="15">
      <c r="A735" s="66" t="s">
        <v>856</v>
      </c>
      <c r="B735" s="66" t="s">
        <v>1506</v>
      </c>
      <c r="C735" s="67"/>
      <c r="D735" s="68"/>
      <c r="E735" s="69"/>
      <c r="F735" s="70"/>
      <c r="G735" s="67"/>
      <c r="H735" s="71"/>
      <c r="I735" s="72"/>
      <c r="J735" s="72"/>
      <c r="K735" s="36"/>
      <c r="L735" s="79">
        <v>735</v>
      </c>
      <c r="M735" s="79"/>
      <c r="N735" s="74"/>
      <c r="O735" s="82"/>
      <c r="P735" s="82"/>
      <c r="Q735" s="82"/>
      <c r="R735" s="85">
        <v>44310</v>
      </c>
    </row>
    <row r="736" spans="1:18" ht="15">
      <c r="A736" s="66" t="s">
        <v>857</v>
      </c>
      <c r="B736" s="66" t="s">
        <v>1119</v>
      </c>
      <c r="C736" s="67"/>
      <c r="D736" s="68"/>
      <c r="E736" s="69"/>
      <c r="F736" s="70"/>
      <c r="G736" s="67"/>
      <c r="H736" s="71"/>
      <c r="I736" s="72"/>
      <c r="J736" s="72"/>
      <c r="K736" s="36"/>
      <c r="L736" s="79">
        <v>736</v>
      </c>
      <c r="M736" s="79"/>
      <c r="N736" s="74"/>
      <c r="O736" s="82"/>
      <c r="P736" s="82"/>
      <c r="Q736" s="82"/>
      <c r="R736" s="85">
        <v>44310</v>
      </c>
    </row>
    <row r="737" spans="1:18" ht="15">
      <c r="A737" s="66" t="s">
        <v>858</v>
      </c>
      <c r="B737" s="66" t="s">
        <v>1507</v>
      </c>
      <c r="C737" s="67"/>
      <c r="D737" s="68"/>
      <c r="E737" s="69"/>
      <c r="F737" s="70"/>
      <c r="G737" s="67"/>
      <c r="H737" s="71"/>
      <c r="I737" s="72"/>
      <c r="J737" s="72"/>
      <c r="K737" s="36"/>
      <c r="L737" s="79">
        <v>737</v>
      </c>
      <c r="M737" s="79"/>
      <c r="N737" s="74"/>
      <c r="O737" s="82"/>
      <c r="P737" s="82"/>
      <c r="Q737" s="82"/>
      <c r="R737" s="85">
        <v>44309</v>
      </c>
    </row>
    <row r="738" spans="1:18" ht="15">
      <c r="A738" s="66" t="s">
        <v>314</v>
      </c>
      <c r="B738" s="66" t="s">
        <v>1508</v>
      </c>
      <c r="C738" s="67"/>
      <c r="D738" s="68"/>
      <c r="E738" s="69"/>
      <c r="F738" s="70"/>
      <c r="G738" s="67"/>
      <c r="H738" s="71"/>
      <c r="I738" s="72"/>
      <c r="J738" s="72"/>
      <c r="K738" s="36"/>
      <c r="L738" s="79">
        <v>738</v>
      </c>
      <c r="M738" s="79"/>
      <c r="N738" s="74"/>
      <c r="O738" s="82"/>
      <c r="P738" s="82"/>
      <c r="Q738" s="82"/>
      <c r="R738" s="85">
        <v>44309</v>
      </c>
    </row>
    <row r="739" spans="1:18" ht="15">
      <c r="A739" s="66" t="s">
        <v>652</v>
      </c>
      <c r="B739" s="66" t="s">
        <v>1509</v>
      </c>
      <c r="C739" s="67"/>
      <c r="D739" s="68"/>
      <c r="E739" s="69"/>
      <c r="F739" s="70"/>
      <c r="G739" s="67"/>
      <c r="H739" s="71"/>
      <c r="I739" s="72"/>
      <c r="J739" s="72"/>
      <c r="K739" s="36"/>
      <c r="L739" s="79">
        <v>739</v>
      </c>
      <c r="M739" s="79"/>
      <c r="N739" s="74"/>
      <c r="O739" s="82"/>
      <c r="P739" s="82"/>
      <c r="Q739" s="82"/>
      <c r="R739" s="85">
        <v>44309</v>
      </c>
    </row>
    <row r="740" spans="1:18" ht="15">
      <c r="A740" s="66" t="s">
        <v>196</v>
      </c>
      <c r="B740" s="66" t="s">
        <v>1510</v>
      </c>
      <c r="C740" s="67"/>
      <c r="D740" s="68"/>
      <c r="E740" s="69"/>
      <c r="F740" s="70"/>
      <c r="G740" s="67"/>
      <c r="H740" s="71"/>
      <c r="I740" s="72"/>
      <c r="J740" s="72"/>
      <c r="K740" s="36"/>
      <c r="L740" s="79">
        <v>740</v>
      </c>
      <c r="M740" s="79"/>
      <c r="N740" s="74"/>
      <c r="O740" s="82"/>
      <c r="P740" s="82"/>
      <c r="Q740" s="82"/>
      <c r="R740" s="85">
        <v>44309</v>
      </c>
    </row>
    <row r="741" spans="1:18" ht="15">
      <c r="A741" s="66" t="s">
        <v>859</v>
      </c>
      <c r="B741" s="66" t="s">
        <v>1511</v>
      </c>
      <c r="C741" s="67"/>
      <c r="D741" s="68"/>
      <c r="E741" s="69"/>
      <c r="F741" s="70"/>
      <c r="G741" s="67"/>
      <c r="H741" s="71"/>
      <c r="I741" s="72"/>
      <c r="J741" s="72"/>
      <c r="K741" s="36"/>
      <c r="L741" s="79">
        <v>741</v>
      </c>
      <c r="M741" s="79"/>
      <c r="N741" s="74"/>
      <c r="O741" s="82"/>
      <c r="P741" s="82"/>
      <c r="Q741" s="82"/>
      <c r="R741" s="85">
        <v>44329</v>
      </c>
    </row>
    <row r="742" spans="1:18" ht="15">
      <c r="A742" s="66" t="s">
        <v>859</v>
      </c>
      <c r="B742" s="66" t="s">
        <v>1511</v>
      </c>
      <c r="C742" s="67"/>
      <c r="D742" s="68"/>
      <c r="E742" s="69"/>
      <c r="F742" s="70"/>
      <c r="G742" s="67"/>
      <c r="H742" s="71"/>
      <c r="I742" s="72"/>
      <c r="J742" s="72"/>
      <c r="K742" s="36"/>
      <c r="L742" s="79">
        <v>742</v>
      </c>
      <c r="M742" s="79"/>
      <c r="N742" s="74"/>
      <c r="O742" s="82"/>
      <c r="P742" s="82"/>
      <c r="Q742" s="82"/>
      <c r="R742" s="85">
        <v>44323</v>
      </c>
    </row>
    <row r="743" spans="1:18" ht="15">
      <c r="A743" s="66" t="s">
        <v>859</v>
      </c>
      <c r="B743" s="66" t="s">
        <v>1511</v>
      </c>
      <c r="C743" s="67"/>
      <c r="D743" s="68"/>
      <c r="E743" s="69"/>
      <c r="F743" s="70"/>
      <c r="G743" s="67"/>
      <c r="H743" s="71"/>
      <c r="I743" s="72"/>
      <c r="J743" s="72"/>
      <c r="K743" s="36"/>
      <c r="L743" s="79">
        <v>743</v>
      </c>
      <c r="M743" s="79"/>
      <c r="N743" s="74"/>
      <c r="O743" s="82"/>
      <c r="P743" s="82"/>
      <c r="Q743" s="82"/>
      <c r="R743" s="85">
        <v>44315</v>
      </c>
    </row>
    <row r="744" spans="1:18" ht="15">
      <c r="A744" s="66" t="s">
        <v>859</v>
      </c>
      <c r="B744" s="66" t="s">
        <v>1511</v>
      </c>
      <c r="C744" s="67"/>
      <c r="D744" s="68"/>
      <c r="E744" s="69"/>
      <c r="F744" s="70"/>
      <c r="G744" s="67"/>
      <c r="H744" s="71"/>
      <c r="I744" s="72"/>
      <c r="J744" s="72"/>
      <c r="K744" s="36"/>
      <c r="L744" s="79">
        <v>744</v>
      </c>
      <c r="M744" s="79"/>
      <c r="N744" s="74"/>
      <c r="O744" s="82"/>
      <c r="P744" s="82"/>
      <c r="Q744" s="82"/>
      <c r="R744" s="85">
        <v>44309</v>
      </c>
    </row>
    <row r="745" spans="1:18" ht="15">
      <c r="A745" s="66" t="s">
        <v>860</v>
      </c>
      <c r="B745" s="66" t="s">
        <v>1512</v>
      </c>
      <c r="C745" s="67"/>
      <c r="D745" s="68"/>
      <c r="E745" s="69"/>
      <c r="F745" s="70"/>
      <c r="G745" s="67"/>
      <c r="H745" s="71"/>
      <c r="I745" s="72"/>
      <c r="J745" s="72"/>
      <c r="K745" s="36"/>
      <c r="L745" s="79">
        <v>745</v>
      </c>
      <c r="M745" s="79"/>
      <c r="N745" s="74"/>
      <c r="O745" s="82"/>
      <c r="P745" s="82"/>
      <c r="Q745" s="82"/>
      <c r="R745" s="85">
        <v>44308</v>
      </c>
    </row>
    <row r="746" spans="1:18" ht="15">
      <c r="A746" s="66" t="s">
        <v>371</v>
      </c>
      <c r="B746" s="66" t="s">
        <v>201</v>
      </c>
      <c r="C746" s="67"/>
      <c r="D746" s="68"/>
      <c r="E746" s="69"/>
      <c r="F746" s="70"/>
      <c r="G746" s="67"/>
      <c r="H746" s="71"/>
      <c r="I746" s="72"/>
      <c r="J746" s="72"/>
      <c r="K746" s="36"/>
      <c r="L746" s="79">
        <v>746</v>
      </c>
      <c r="M746" s="79"/>
      <c r="N746" s="74"/>
      <c r="O746" s="82"/>
      <c r="P746" s="82"/>
      <c r="Q746" s="82"/>
      <c r="R746" s="85">
        <v>44356</v>
      </c>
    </row>
    <row r="747" spans="1:18" ht="15">
      <c r="A747" s="66" t="s">
        <v>861</v>
      </c>
      <c r="B747" s="66" t="s">
        <v>371</v>
      </c>
      <c r="C747" s="67"/>
      <c r="D747" s="68"/>
      <c r="E747" s="69"/>
      <c r="F747" s="70"/>
      <c r="G747" s="67"/>
      <c r="H747" s="71"/>
      <c r="I747" s="72"/>
      <c r="J747" s="72"/>
      <c r="K747" s="36"/>
      <c r="L747" s="79">
        <v>747</v>
      </c>
      <c r="M747" s="79"/>
      <c r="N747" s="74"/>
      <c r="O747" s="82"/>
      <c r="P747" s="82"/>
      <c r="Q747" s="82"/>
      <c r="R747" s="85">
        <v>44308</v>
      </c>
    </row>
    <row r="748" spans="1:18" ht="15">
      <c r="A748" s="66" t="s">
        <v>862</v>
      </c>
      <c r="B748" s="66" t="s">
        <v>201</v>
      </c>
      <c r="C748" s="67"/>
      <c r="D748" s="68"/>
      <c r="E748" s="69"/>
      <c r="F748" s="70"/>
      <c r="G748" s="67"/>
      <c r="H748" s="71"/>
      <c r="I748" s="72"/>
      <c r="J748" s="72"/>
      <c r="K748" s="36"/>
      <c r="L748" s="79">
        <v>748</v>
      </c>
      <c r="M748" s="79"/>
      <c r="N748" s="74"/>
      <c r="O748" s="82"/>
      <c r="P748" s="82"/>
      <c r="Q748" s="82"/>
      <c r="R748" s="85">
        <v>44307</v>
      </c>
    </row>
    <row r="749" spans="1:18" ht="15">
      <c r="A749" s="66" t="s">
        <v>384</v>
      </c>
      <c r="B749" s="66" t="s">
        <v>1513</v>
      </c>
      <c r="C749" s="67"/>
      <c r="D749" s="68"/>
      <c r="E749" s="69"/>
      <c r="F749" s="70"/>
      <c r="G749" s="67"/>
      <c r="H749" s="71"/>
      <c r="I749" s="72"/>
      <c r="J749" s="72"/>
      <c r="K749" s="36"/>
      <c r="L749" s="79">
        <v>749</v>
      </c>
      <c r="M749" s="79"/>
      <c r="N749" s="74"/>
      <c r="O749" s="82"/>
      <c r="P749" s="82"/>
      <c r="Q749" s="82"/>
      <c r="R749" s="85">
        <v>44307</v>
      </c>
    </row>
    <row r="750" spans="1:18" ht="15">
      <c r="A750" s="66" t="s">
        <v>863</v>
      </c>
      <c r="B750" s="66" t="s">
        <v>1514</v>
      </c>
      <c r="C750" s="67"/>
      <c r="D750" s="68"/>
      <c r="E750" s="69"/>
      <c r="F750" s="70"/>
      <c r="G750" s="67"/>
      <c r="H750" s="71"/>
      <c r="I750" s="72"/>
      <c r="J750" s="72"/>
      <c r="K750" s="36"/>
      <c r="L750" s="79">
        <v>750</v>
      </c>
      <c r="M750" s="79"/>
      <c r="N750" s="74"/>
      <c r="O750" s="82"/>
      <c r="P750" s="82"/>
      <c r="Q750" s="82"/>
      <c r="R750" s="85">
        <v>44307</v>
      </c>
    </row>
    <row r="751" spans="1:18" ht="15">
      <c r="A751" s="66" t="s">
        <v>864</v>
      </c>
      <c r="B751" s="66" t="s">
        <v>206</v>
      </c>
      <c r="C751" s="67"/>
      <c r="D751" s="68"/>
      <c r="E751" s="69"/>
      <c r="F751" s="70"/>
      <c r="G751" s="67"/>
      <c r="H751" s="71"/>
      <c r="I751" s="72"/>
      <c r="J751" s="72"/>
      <c r="K751" s="36"/>
      <c r="L751" s="79">
        <v>751</v>
      </c>
      <c r="M751" s="79"/>
      <c r="N751" s="74"/>
      <c r="O751" s="82"/>
      <c r="P751" s="82"/>
      <c r="Q751" s="82"/>
      <c r="R751" s="85">
        <v>44307</v>
      </c>
    </row>
    <row r="752" spans="1:18" ht="15">
      <c r="A752" s="66" t="s">
        <v>206</v>
      </c>
      <c r="B752" s="66" t="s">
        <v>865</v>
      </c>
      <c r="C752" s="67"/>
      <c r="D752" s="68"/>
      <c r="E752" s="69"/>
      <c r="F752" s="70"/>
      <c r="G752" s="67"/>
      <c r="H752" s="71"/>
      <c r="I752" s="72"/>
      <c r="J752" s="72"/>
      <c r="K752" s="36"/>
      <c r="L752" s="79">
        <v>752</v>
      </c>
      <c r="M752" s="79"/>
      <c r="N752" s="74"/>
      <c r="O752" s="82"/>
      <c r="P752" s="82"/>
      <c r="Q752" s="82"/>
      <c r="R752" s="85">
        <v>44440</v>
      </c>
    </row>
    <row r="753" spans="1:18" ht="15">
      <c r="A753" s="66" t="s">
        <v>865</v>
      </c>
      <c r="B753" s="66" t="s">
        <v>206</v>
      </c>
      <c r="C753" s="67"/>
      <c r="D753" s="68"/>
      <c r="E753" s="69"/>
      <c r="F753" s="70"/>
      <c r="G753" s="67"/>
      <c r="H753" s="71"/>
      <c r="I753" s="72"/>
      <c r="J753" s="72"/>
      <c r="K753" s="36"/>
      <c r="L753" s="79">
        <v>753</v>
      </c>
      <c r="M753" s="79"/>
      <c r="N753" s="74"/>
      <c r="O753" s="82"/>
      <c r="P753" s="82"/>
      <c r="Q753" s="82"/>
      <c r="R753" s="85">
        <v>44307</v>
      </c>
    </row>
    <row r="754" spans="1:18" ht="15">
      <c r="A754" s="66" t="s">
        <v>182</v>
      </c>
      <c r="B754" s="66" t="s">
        <v>1515</v>
      </c>
      <c r="C754" s="67"/>
      <c r="D754" s="68"/>
      <c r="E754" s="69"/>
      <c r="F754" s="70"/>
      <c r="G754" s="67"/>
      <c r="H754" s="71"/>
      <c r="I754" s="72"/>
      <c r="J754" s="72"/>
      <c r="K754" s="36"/>
      <c r="L754" s="79">
        <v>754</v>
      </c>
      <c r="M754" s="79"/>
      <c r="N754" s="74"/>
      <c r="O754" s="82"/>
      <c r="P754" s="82"/>
      <c r="Q754" s="82"/>
      <c r="R754" s="85">
        <v>44307</v>
      </c>
    </row>
    <row r="755" spans="1:18" ht="15">
      <c r="A755" s="66" t="s">
        <v>245</v>
      </c>
      <c r="B755" s="66" t="s">
        <v>1516</v>
      </c>
      <c r="C755" s="67"/>
      <c r="D755" s="68"/>
      <c r="E755" s="69"/>
      <c r="F755" s="70"/>
      <c r="G755" s="67"/>
      <c r="H755" s="71"/>
      <c r="I755" s="72"/>
      <c r="J755" s="72"/>
      <c r="K755" s="36"/>
      <c r="L755" s="79">
        <v>755</v>
      </c>
      <c r="M755" s="79"/>
      <c r="N755" s="74"/>
      <c r="O755" s="82"/>
      <c r="P755" s="82"/>
      <c r="Q755" s="82"/>
      <c r="R755" s="85">
        <v>44307</v>
      </c>
    </row>
    <row r="756" spans="1:18" ht="15">
      <c r="A756" s="66" t="s">
        <v>866</v>
      </c>
      <c r="B756" s="66" t="s">
        <v>1517</v>
      </c>
      <c r="C756" s="67"/>
      <c r="D756" s="68"/>
      <c r="E756" s="69"/>
      <c r="F756" s="70"/>
      <c r="G756" s="67"/>
      <c r="H756" s="71"/>
      <c r="I756" s="72"/>
      <c r="J756" s="72"/>
      <c r="K756" s="36"/>
      <c r="L756" s="79">
        <v>756</v>
      </c>
      <c r="M756" s="79"/>
      <c r="N756" s="74"/>
      <c r="O756" s="82"/>
      <c r="P756" s="82"/>
      <c r="Q756" s="82"/>
      <c r="R756" s="85">
        <v>44305</v>
      </c>
    </row>
    <row r="757" spans="1:18" ht="15">
      <c r="A757" s="66" t="s">
        <v>313</v>
      </c>
      <c r="B757" s="66" t="s">
        <v>1263</v>
      </c>
      <c r="C757" s="67"/>
      <c r="D757" s="68"/>
      <c r="E757" s="69"/>
      <c r="F757" s="70"/>
      <c r="G757" s="67"/>
      <c r="H757" s="71"/>
      <c r="I757" s="72"/>
      <c r="J757" s="72"/>
      <c r="K757" s="36"/>
      <c r="L757" s="79">
        <v>757</v>
      </c>
      <c r="M757" s="79"/>
      <c r="N757" s="74"/>
      <c r="O757" s="82"/>
      <c r="P757" s="82"/>
      <c r="Q757" s="82"/>
      <c r="R757" s="85">
        <v>44315</v>
      </c>
    </row>
    <row r="758" spans="1:18" ht="15">
      <c r="A758" s="66" t="s">
        <v>202</v>
      </c>
      <c r="B758" s="66" t="s">
        <v>313</v>
      </c>
      <c r="C758" s="67"/>
      <c r="D758" s="68"/>
      <c r="E758" s="69"/>
      <c r="F758" s="70"/>
      <c r="G758" s="67"/>
      <c r="H758" s="71"/>
      <c r="I758" s="72"/>
      <c r="J758" s="72"/>
      <c r="K758" s="36"/>
      <c r="L758" s="79">
        <v>758</v>
      </c>
      <c r="M758" s="79"/>
      <c r="N758" s="74"/>
      <c r="O758" s="82"/>
      <c r="P758" s="82"/>
      <c r="Q758" s="82"/>
      <c r="R758" s="85">
        <v>44305</v>
      </c>
    </row>
    <row r="759" spans="1:18" ht="15">
      <c r="A759" s="66" t="s">
        <v>846</v>
      </c>
      <c r="B759" s="66" t="s">
        <v>1518</v>
      </c>
      <c r="C759" s="67"/>
      <c r="D759" s="68"/>
      <c r="E759" s="69"/>
      <c r="F759" s="70"/>
      <c r="G759" s="67"/>
      <c r="H759" s="71"/>
      <c r="I759" s="72"/>
      <c r="J759" s="72"/>
      <c r="K759" s="36"/>
      <c r="L759" s="79">
        <v>759</v>
      </c>
      <c r="M759" s="79"/>
      <c r="N759" s="74"/>
      <c r="O759" s="82"/>
      <c r="P759" s="82"/>
      <c r="Q759" s="82"/>
      <c r="R759" s="85">
        <v>44305</v>
      </c>
    </row>
    <row r="760" spans="1:18" ht="15">
      <c r="A760" s="66" t="s">
        <v>867</v>
      </c>
      <c r="B760" s="66" t="s">
        <v>1519</v>
      </c>
      <c r="C760" s="67"/>
      <c r="D760" s="68"/>
      <c r="E760" s="69"/>
      <c r="F760" s="70"/>
      <c r="G760" s="67"/>
      <c r="H760" s="71"/>
      <c r="I760" s="72"/>
      <c r="J760" s="72"/>
      <c r="K760" s="36"/>
      <c r="L760" s="79">
        <v>760</v>
      </c>
      <c r="M760" s="79"/>
      <c r="N760" s="74"/>
      <c r="O760" s="82"/>
      <c r="P760" s="82"/>
      <c r="Q760" s="82"/>
      <c r="R760" s="85">
        <v>44302</v>
      </c>
    </row>
    <row r="761" spans="1:18" ht="15">
      <c r="A761" s="66" t="s">
        <v>847</v>
      </c>
      <c r="B761" s="66" t="s">
        <v>1520</v>
      </c>
      <c r="C761" s="67"/>
      <c r="D761" s="68"/>
      <c r="E761" s="69"/>
      <c r="F761" s="70"/>
      <c r="G761" s="67"/>
      <c r="H761" s="71"/>
      <c r="I761" s="72"/>
      <c r="J761" s="72"/>
      <c r="K761" s="36"/>
      <c r="L761" s="79">
        <v>761</v>
      </c>
      <c r="M761" s="79"/>
      <c r="N761" s="74"/>
      <c r="O761" s="82"/>
      <c r="P761" s="82"/>
      <c r="Q761" s="82"/>
      <c r="R761" s="85">
        <v>44302</v>
      </c>
    </row>
    <row r="762" spans="1:18" ht="15">
      <c r="A762" s="66" t="s">
        <v>868</v>
      </c>
      <c r="B762" s="66" t="s">
        <v>196</v>
      </c>
      <c r="C762" s="67"/>
      <c r="D762" s="68"/>
      <c r="E762" s="69"/>
      <c r="F762" s="70"/>
      <c r="G762" s="67"/>
      <c r="H762" s="71"/>
      <c r="I762" s="72"/>
      <c r="J762" s="72"/>
      <c r="K762" s="36"/>
      <c r="L762" s="79">
        <v>762</v>
      </c>
      <c r="M762" s="79"/>
      <c r="N762" s="74"/>
      <c r="O762" s="82"/>
      <c r="P762" s="82"/>
      <c r="Q762" s="82"/>
      <c r="R762" s="85">
        <v>44302</v>
      </c>
    </row>
    <row r="763" spans="1:18" ht="15">
      <c r="A763" s="66" t="s">
        <v>193</v>
      </c>
      <c r="B763" s="66" t="s">
        <v>1521</v>
      </c>
      <c r="C763" s="67"/>
      <c r="D763" s="68"/>
      <c r="E763" s="69"/>
      <c r="F763" s="70"/>
      <c r="G763" s="67"/>
      <c r="H763" s="71"/>
      <c r="I763" s="72"/>
      <c r="J763" s="72"/>
      <c r="K763" s="36"/>
      <c r="L763" s="79">
        <v>763</v>
      </c>
      <c r="M763" s="79"/>
      <c r="N763" s="74"/>
      <c r="O763" s="82"/>
      <c r="P763" s="82"/>
      <c r="Q763" s="82"/>
      <c r="R763" s="85">
        <v>44518</v>
      </c>
    </row>
    <row r="764" spans="1:18" ht="15">
      <c r="A764" s="66" t="s">
        <v>193</v>
      </c>
      <c r="B764" s="66" t="s">
        <v>1521</v>
      </c>
      <c r="C764" s="67"/>
      <c r="D764" s="68"/>
      <c r="E764" s="69"/>
      <c r="F764" s="70"/>
      <c r="G764" s="67"/>
      <c r="H764" s="71"/>
      <c r="I764" s="72"/>
      <c r="J764" s="72"/>
      <c r="K764" s="36"/>
      <c r="L764" s="79">
        <v>764</v>
      </c>
      <c r="M764" s="79"/>
      <c r="N764" s="74"/>
      <c r="O764" s="82"/>
      <c r="P764" s="82"/>
      <c r="Q764" s="82"/>
      <c r="R764" s="85">
        <v>44302</v>
      </c>
    </row>
    <row r="765" spans="1:18" ht="15">
      <c r="A765" s="66" t="s">
        <v>182</v>
      </c>
      <c r="B765" s="66" t="s">
        <v>1522</v>
      </c>
      <c r="C765" s="67"/>
      <c r="D765" s="68"/>
      <c r="E765" s="69"/>
      <c r="F765" s="70"/>
      <c r="G765" s="67"/>
      <c r="H765" s="71"/>
      <c r="I765" s="72"/>
      <c r="J765" s="72"/>
      <c r="K765" s="36"/>
      <c r="L765" s="79">
        <v>765</v>
      </c>
      <c r="M765" s="79"/>
      <c r="N765" s="74"/>
      <c r="O765" s="82"/>
      <c r="P765" s="82"/>
      <c r="Q765" s="82"/>
      <c r="R765" s="85">
        <v>44301</v>
      </c>
    </row>
    <row r="766" spans="1:18" ht="15">
      <c r="A766" s="66" t="s">
        <v>869</v>
      </c>
      <c r="B766" s="66" t="s">
        <v>1466</v>
      </c>
      <c r="C766" s="67"/>
      <c r="D766" s="68"/>
      <c r="E766" s="69"/>
      <c r="F766" s="70"/>
      <c r="G766" s="67"/>
      <c r="H766" s="71"/>
      <c r="I766" s="72"/>
      <c r="J766" s="72"/>
      <c r="K766" s="36"/>
      <c r="L766" s="79">
        <v>766</v>
      </c>
      <c r="M766" s="79"/>
      <c r="N766" s="74"/>
      <c r="O766" s="82"/>
      <c r="P766" s="82"/>
      <c r="Q766" s="82"/>
      <c r="R766" s="85">
        <v>44301</v>
      </c>
    </row>
    <row r="767" spans="1:18" ht="15">
      <c r="A767" s="66" t="s">
        <v>870</v>
      </c>
      <c r="B767" s="66" t="s">
        <v>1523</v>
      </c>
      <c r="C767" s="67"/>
      <c r="D767" s="68"/>
      <c r="E767" s="69"/>
      <c r="F767" s="70"/>
      <c r="G767" s="67"/>
      <c r="H767" s="71"/>
      <c r="I767" s="72"/>
      <c r="J767" s="72"/>
      <c r="K767" s="36"/>
      <c r="L767" s="79">
        <v>767</v>
      </c>
      <c r="M767" s="79"/>
      <c r="N767" s="74"/>
      <c r="O767" s="82"/>
      <c r="P767" s="82"/>
      <c r="Q767" s="82"/>
      <c r="R767" s="85">
        <v>44300</v>
      </c>
    </row>
    <row r="768" spans="1:18" ht="15">
      <c r="A768" s="66" t="s">
        <v>259</v>
      </c>
      <c r="B768" s="66" t="s">
        <v>1524</v>
      </c>
      <c r="C768" s="67"/>
      <c r="D768" s="68"/>
      <c r="E768" s="69"/>
      <c r="F768" s="70"/>
      <c r="G768" s="67"/>
      <c r="H768" s="71"/>
      <c r="I768" s="72"/>
      <c r="J768" s="72"/>
      <c r="K768" s="36"/>
      <c r="L768" s="79">
        <v>768</v>
      </c>
      <c r="M768" s="79"/>
      <c r="N768" s="74"/>
      <c r="O768" s="82"/>
      <c r="P768" s="82"/>
      <c r="Q768" s="82"/>
      <c r="R768" s="85">
        <v>44300</v>
      </c>
    </row>
    <row r="769" spans="1:18" ht="15">
      <c r="A769" s="66" t="s">
        <v>259</v>
      </c>
      <c r="B769" s="66" t="s">
        <v>401</v>
      </c>
      <c r="C769" s="67"/>
      <c r="D769" s="68"/>
      <c r="E769" s="69"/>
      <c r="F769" s="70"/>
      <c r="G769" s="67"/>
      <c r="H769" s="71"/>
      <c r="I769" s="72"/>
      <c r="J769" s="72"/>
      <c r="K769" s="36"/>
      <c r="L769" s="79">
        <v>769</v>
      </c>
      <c r="M769" s="79"/>
      <c r="N769" s="74"/>
      <c r="O769" s="82"/>
      <c r="P769" s="82"/>
      <c r="Q769" s="82"/>
      <c r="R769" s="85">
        <v>44348</v>
      </c>
    </row>
    <row r="770" spans="1:18" ht="15">
      <c r="A770" s="66" t="s">
        <v>871</v>
      </c>
      <c r="B770" s="66" t="s">
        <v>1525</v>
      </c>
      <c r="C770" s="67"/>
      <c r="D770" s="68"/>
      <c r="E770" s="69"/>
      <c r="F770" s="70"/>
      <c r="G770" s="67"/>
      <c r="H770" s="71"/>
      <c r="I770" s="72"/>
      <c r="J770" s="72"/>
      <c r="K770" s="36"/>
      <c r="L770" s="79">
        <v>770</v>
      </c>
      <c r="M770" s="79"/>
      <c r="N770" s="74"/>
      <c r="O770" s="82"/>
      <c r="P770" s="82"/>
      <c r="Q770" s="82"/>
      <c r="R770" s="85">
        <v>44300</v>
      </c>
    </row>
    <row r="771" spans="1:18" ht="15">
      <c r="A771" s="66" t="s">
        <v>872</v>
      </c>
      <c r="B771" s="66" t="s">
        <v>1526</v>
      </c>
      <c r="C771" s="67"/>
      <c r="D771" s="68"/>
      <c r="E771" s="69"/>
      <c r="F771" s="70"/>
      <c r="G771" s="67"/>
      <c r="H771" s="71"/>
      <c r="I771" s="72"/>
      <c r="J771" s="72"/>
      <c r="K771" s="36"/>
      <c r="L771" s="79">
        <v>771</v>
      </c>
      <c r="M771" s="79"/>
      <c r="N771" s="74"/>
      <c r="O771" s="82"/>
      <c r="P771" s="82"/>
      <c r="Q771" s="82"/>
      <c r="R771" s="85">
        <v>44300</v>
      </c>
    </row>
    <row r="772" spans="1:18" ht="15">
      <c r="A772" s="66" t="s">
        <v>873</v>
      </c>
      <c r="B772" s="66" t="s">
        <v>1527</v>
      </c>
      <c r="C772" s="67"/>
      <c r="D772" s="68"/>
      <c r="E772" s="69"/>
      <c r="F772" s="70"/>
      <c r="G772" s="67"/>
      <c r="H772" s="71"/>
      <c r="I772" s="72"/>
      <c r="J772" s="72"/>
      <c r="K772" s="36"/>
      <c r="L772" s="79">
        <v>772</v>
      </c>
      <c r="M772" s="79"/>
      <c r="N772" s="74"/>
      <c r="O772" s="82"/>
      <c r="P772" s="82"/>
      <c r="Q772" s="82"/>
      <c r="R772" s="85">
        <v>44300</v>
      </c>
    </row>
    <row r="773" spans="1:18" ht="15">
      <c r="A773" s="66" t="s">
        <v>242</v>
      </c>
      <c r="B773" s="66" t="s">
        <v>1528</v>
      </c>
      <c r="C773" s="67"/>
      <c r="D773" s="68"/>
      <c r="E773" s="69"/>
      <c r="F773" s="70"/>
      <c r="G773" s="67"/>
      <c r="H773" s="71"/>
      <c r="I773" s="72"/>
      <c r="J773" s="72"/>
      <c r="K773" s="36"/>
      <c r="L773" s="79">
        <v>773</v>
      </c>
      <c r="M773" s="79"/>
      <c r="N773" s="74"/>
      <c r="O773" s="82"/>
      <c r="P773" s="82"/>
      <c r="Q773" s="82"/>
      <c r="R773" s="85">
        <v>44300</v>
      </c>
    </row>
    <row r="774" spans="1:18" ht="15">
      <c r="A774" s="66" t="s">
        <v>242</v>
      </c>
      <c r="B774" s="66" t="s">
        <v>315</v>
      </c>
      <c r="C774" s="67"/>
      <c r="D774" s="68"/>
      <c r="E774" s="69"/>
      <c r="F774" s="70"/>
      <c r="G774" s="67"/>
      <c r="H774" s="71"/>
      <c r="I774" s="72"/>
      <c r="J774" s="72"/>
      <c r="K774" s="36"/>
      <c r="L774" s="79">
        <v>774</v>
      </c>
      <c r="M774" s="79"/>
      <c r="N774" s="74"/>
      <c r="O774" s="82"/>
      <c r="P774" s="82"/>
      <c r="Q774" s="82"/>
      <c r="R774" s="85">
        <v>44354</v>
      </c>
    </row>
    <row r="775" spans="1:18" ht="15">
      <c r="A775" s="66" t="s">
        <v>296</v>
      </c>
      <c r="B775" s="66" t="s">
        <v>1529</v>
      </c>
      <c r="C775" s="67"/>
      <c r="D775" s="68"/>
      <c r="E775" s="69"/>
      <c r="F775" s="70"/>
      <c r="G775" s="67"/>
      <c r="H775" s="71"/>
      <c r="I775" s="72"/>
      <c r="J775" s="72"/>
      <c r="K775" s="36"/>
      <c r="L775" s="79">
        <v>775</v>
      </c>
      <c r="M775" s="79"/>
      <c r="N775" s="74"/>
      <c r="O775" s="82"/>
      <c r="P775" s="82"/>
      <c r="Q775" s="82"/>
      <c r="R775" s="85">
        <v>44299</v>
      </c>
    </row>
    <row r="776" spans="1:18" ht="15">
      <c r="A776" s="66" t="s">
        <v>841</v>
      </c>
      <c r="B776" s="66" t="s">
        <v>1530</v>
      </c>
      <c r="C776" s="67"/>
      <c r="D776" s="68"/>
      <c r="E776" s="69"/>
      <c r="F776" s="70"/>
      <c r="G776" s="67"/>
      <c r="H776" s="71"/>
      <c r="I776" s="72"/>
      <c r="J776" s="72"/>
      <c r="K776" s="36"/>
      <c r="L776" s="79">
        <v>776</v>
      </c>
      <c r="M776" s="79"/>
      <c r="N776" s="74"/>
      <c r="O776" s="82"/>
      <c r="P776" s="82"/>
      <c r="Q776" s="82"/>
      <c r="R776" s="85">
        <v>44299</v>
      </c>
    </row>
    <row r="777" spans="1:18" ht="15">
      <c r="A777" s="66" t="s">
        <v>874</v>
      </c>
      <c r="B777" s="66" t="s">
        <v>1531</v>
      </c>
      <c r="C777" s="67"/>
      <c r="D777" s="68"/>
      <c r="E777" s="69"/>
      <c r="F777" s="70"/>
      <c r="G777" s="67"/>
      <c r="H777" s="71"/>
      <c r="I777" s="72"/>
      <c r="J777" s="72"/>
      <c r="K777" s="36"/>
      <c r="L777" s="79">
        <v>777</v>
      </c>
      <c r="M777" s="79"/>
      <c r="N777" s="74"/>
      <c r="O777" s="82"/>
      <c r="P777" s="82"/>
      <c r="Q777" s="82"/>
      <c r="R777" s="85">
        <v>44299</v>
      </c>
    </row>
    <row r="778" spans="1:18" ht="15">
      <c r="A778" s="66" t="s">
        <v>387</v>
      </c>
      <c r="B778" s="66" t="s">
        <v>637</v>
      </c>
      <c r="C778" s="67"/>
      <c r="D778" s="68"/>
      <c r="E778" s="69"/>
      <c r="F778" s="70"/>
      <c r="G778" s="67"/>
      <c r="H778" s="71"/>
      <c r="I778" s="72"/>
      <c r="J778" s="72"/>
      <c r="K778" s="36"/>
      <c r="L778" s="79">
        <v>778</v>
      </c>
      <c r="M778" s="79"/>
      <c r="N778" s="74"/>
      <c r="O778" s="82"/>
      <c r="P778" s="82"/>
      <c r="Q778" s="82"/>
      <c r="R778" s="85">
        <v>44299</v>
      </c>
    </row>
    <row r="779" spans="1:18" ht="15">
      <c r="A779" s="66" t="s">
        <v>846</v>
      </c>
      <c r="B779" s="66" t="s">
        <v>1532</v>
      </c>
      <c r="C779" s="67"/>
      <c r="D779" s="68"/>
      <c r="E779" s="69"/>
      <c r="F779" s="70"/>
      <c r="G779" s="67"/>
      <c r="H779" s="71"/>
      <c r="I779" s="72"/>
      <c r="J779" s="72"/>
      <c r="K779" s="36"/>
      <c r="L779" s="79">
        <v>779</v>
      </c>
      <c r="M779" s="79"/>
      <c r="N779" s="74"/>
      <c r="O779" s="82"/>
      <c r="P779" s="82"/>
      <c r="Q779" s="82"/>
      <c r="R779" s="85">
        <v>44299</v>
      </c>
    </row>
    <row r="780" spans="1:18" ht="15">
      <c r="A780" s="66" t="s">
        <v>875</v>
      </c>
      <c r="B780" s="66" t="s">
        <v>1533</v>
      </c>
      <c r="C780" s="67"/>
      <c r="D780" s="68"/>
      <c r="E780" s="69"/>
      <c r="F780" s="70"/>
      <c r="G780" s="67"/>
      <c r="H780" s="71"/>
      <c r="I780" s="72"/>
      <c r="J780" s="72"/>
      <c r="K780" s="36"/>
      <c r="L780" s="79">
        <v>780</v>
      </c>
      <c r="M780" s="79"/>
      <c r="N780" s="74"/>
      <c r="O780" s="82"/>
      <c r="P780" s="82"/>
      <c r="Q780" s="82"/>
      <c r="R780" s="85">
        <v>44299</v>
      </c>
    </row>
    <row r="781" spans="1:18" ht="15">
      <c r="A781" s="66" t="s">
        <v>876</v>
      </c>
      <c r="B781" s="66" t="s">
        <v>1534</v>
      </c>
      <c r="C781" s="67"/>
      <c r="D781" s="68"/>
      <c r="E781" s="69"/>
      <c r="F781" s="70"/>
      <c r="G781" s="67"/>
      <c r="H781" s="71"/>
      <c r="I781" s="72"/>
      <c r="J781" s="72"/>
      <c r="K781" s="36"/>
      <c r="L781" s="79">
        <v>781</v>
      </c>
      <c r="M781" s="79"/>
      <c r="N781" s="74"/>
      <c r="O781" s="82"/>
      <c r="P781" s="82"/>
      <c r="Q781" s="82"/>
      <c r="R781" s="85">
        <v>44298</v>
      </c>
    </row>
    <row r="782" spans="1:18" ht="15">
      <c r="A782" s="66" t="s">
        <v>877</v>
      </c>
      <c r="B782" s="66" t="s">
        <v>1535</v>
      </c>
      <c r="C782" s="67"/>
      <c r="D782" s="68"/>
      <c r="E782" s="69"/>
      <c r="F782" s="70"/>
      <c r="G782" s="67"/>
      <c r="H782" s="71"/>
      <c r="I782" s="72"/>
      <c r="J782" s="72"/>
      <c r="K782" s="36"/>
      <c r="L782" s="79">
        <v>782</v>
      </c>
      <c r="M782" s="79"/>
      <c r="N782" s="74"/>
      <c r="O782" s="82"/>
      <c r="P782" s="82"/>
      <c r="Q782" s="82"/>
      <c r="R782" s="85">
        <v>44295</v>
      </c>
    </row>
    <row r="783" spans="1:18" ht="15">
      <c r="A783" s="66" t="s">
        <v>846</v>
      </c>
      <c r="B783" s="66" t="s">
        <v>1536</v>
      </c>
      <c r="C783" s="67"/>
      <c r="D783" s="68"/>
      <c r="E783" s="69"/>
      <c r="F783" s="70"/>
      <c r="G783" s="67"/>
      <c r="H783" s="71"/>
      <c r="I783" s="72"/>
      <c r="J783" s="72"/>
      <c r="K783" s="36"/>
      <c r="L783" s="79">
        <v>783</v>
      </c>
      <c r="M783" s="79"/>
      <c r="N783" s="74"/>
      <c r="O783" s="82"/>
      <c r="P783" s="82"/>
      <c r="Q783" s="82"/>
      <c r="R783" s="85">
        <v>44320</v>
      </c>
    </row>
    <row r="784" spans="1:18" ht="15">
      <c r="A784" s="66" t="s">
        <v>846</v>
      </c>
      <c r="B784" s="66" t="s">
        <v>1536</v>
      </c>
      <c r="C784" s="67"/>
      <c r="D784" s="68"/>
      <c r="E784" s="69"/>
      <c r="F784" s="70"/>
      <c r="G784" s="67"/>
      <c r="H784" s="71"/>
      <c r="I784" s="72"/>
      <c r="J784" s="72"/>
      <c r="K784" s="36"/>
      <c r="L784" s="79">
        <v>784</v>
      </c>
      <c r="M784" s="79"/>
      <c r="N784" s="74"/>
      <c r="O784" s="82"/>
      <c r="P784" s="82"/>
      <c r="Q784" s="82"/>
      <c r="R784" s="85">
        <v>44295</v>
      </c>
    </row>
    <row r="785" spans="1:18" ht="15">
      <c r="A785" s="66" t="s">
        <v>878</v>
      </c>
      <c r="B785" s="66" t="s">
        <v>1537</v>
      </c>
      <c r="C785" s="67"/>
      <c r="D785" s="68"/>
      <c r="E785" s="69"/>
      <c r="F785" s="70"/>
      <c r="G785" s="67"/>
      <c r="H785" s="71"/>
      <c r="I785" s="72"/>
      <c r="J785" s="72"/>
      <c r="K785" s="36"/>
      <c r="L785" s="79">
        <v>785</v>
      </c>
      <c r="M785" s="79"/>
      <c r="N785" s="74"/>
      <c r="O785" s="82"/>
      <c r="P785" s="82"/>
      <c r="Q785" s="82"/>
      <c r="R785" s="85">
        <v>44294</v>
      </c>
    </row>
    <row r="786" spans="1:18" ht="15">
      <c r="A786" s="66" t="s">
        <v>272</v>
      </c>
      <c r="B786" s="66" t="s">
        <v>1538</v>
      </c>
      <c r="C786" s="67"/>
      <c r="D786" s="68"/>
      <c r="E786" s="69"/>
      <c r="F786" s="70"/>
      <c r="G786" s="67"/>
      <c r="H786" s="71"/>
      <c r="I786" s="72"/>
      <c r="J786" s="72"/>
      <c r="K786" s="36"/>
      <c r="L786" s="79">
        <v>786</v>
      </c>
      <c r="M786" s="79"/>
      <c r="N786" s="74"/>
      <c r="O786" s="82"/>
      <c r="P786" s="82"/>
      <c r="Q786" s="82"/>
      <c r="R786" s="85">
        <v>44293</v>
      </c>
    </row>
    <row r="787" spans="1:18" ht="15">
      <c r="A787" s="66" t="s">
        <v>879</v>
      </c>
      <c r="B787" s="66" t="s">
        <v>400</v>
      </c>
      <c r="C787" s="67"/>
      <c r="D787" s="68"/>
      <c r="E787" s="69"/>
      <c r="F787" s="70"/>
      <c r="G787" s="67"/>
      <c r="H787" s="71"/>
      <c r="I787" s="72"/>
      <c r="J787" s="72"/>
      <c r="K787" s="36"/>
      <c r="L787" s="79">
        <v>787</v>
      </c>
      <c r="M787" s="79"/>
      <c r="N787" s="74"/>
      <c r="O787" s="82"/>
      <c r="P787" s="82"/>
      <c r="Q787" s="82"/>
      <c r="R787" s="85">
        <v>44293</v>
      </c>
    </row>
    <row r="788" spans="1:18" ht="15">
      <c r="A788" s="66" t="s">
        <v>860</v>
      </c>
      <c r="B788" s="66" t="s">
        <v>1539</v>
      </c>
      <c r="C788" s="67"/>
      <c r="D788" s="68"/>
      <c r="E788" s="69"/>
      <c r="F788" s="70"/>
      <c r="G788" s="67"/>
      <c r="H788" s="71"/>
      <c r="I788" s="72"/>
      <c r="J788" s="72"/>
      <c r="K788" s="36"/>
      <c r="L788" s="79">
        <v>788</v>
      </c>
      <c r="M788" s="79"/>
      <c r="N788" s="74"/>
      <c r="O788" s="82"/>
      <c r="P788" s="82"/>
      <c r="Q788" s="82"/>
      <c r="R788" s="85">
        <v>44293</v>
      </c>
    </row>
    <row r="789" spans="1:18" ht="15">
      <c r="A789" s="66" t="s">
        <v>190</v>
      </c>
      <c r="B789" s="66" t="s">
        <v>1540</v>
      </c>
      <c r="C789" s="67"/>
      <c r="D789" s="68"/>
      <c r="E789" s="69"/>
      <c r="F789" s="70"/>
      <c r="G789" s="67"/>
      <c r="H789" s="71"/>
      <c r="I789" s="72"/>
      <c r="J789" s="72"/>
      <c r="K789" s="36"/>
      <c r="L789" s="79">
        <v>789</v>
      </c>
      <c r="M789" s="79"/>
      <c r="N789" s="74"/>
      <c r="O789" s="82"/>
      <c r="P789" s="82"/>
      <c r="Q789" s="82"/>
      <c r="R789" s="85">
        <v>44293</v>
      </c>
    </row>
    <row r="790" spans="1:18" ht="15">
      <c r="A790" s="66" t="s">
        <v>880</v>
      </c>
      <c r="B790" s="66" t="s">
        <v>1541</v>
      </c>
      <c r="C790" s="67"/>
      <c r="D790" s="68"/>
      <c r="E790" s="69"/>
      <c r="F790" s="70"/>
      <c r="G790" s="67"/>
      <c r="H790" s="71"/>
      <c r="I790" s="72"/>
      <c r="J790" s="72"/>
      <c r="K790" s="36"/>
      <c r="L790" s="79">
        <v>790</v>
      </c>
      <c r="M790" s="79"/>
      <c r="N790" s="74"/>
      <c r="O790" s="82"/>
      <c r="P790" s="82"/>
      <c r="Q790" s="82"/>
      <c r="R790" s="85">
        <v>44293</v>
      </c>
    </row>
    <row r="791" spans="1:18" ht="15">
      <c r="A791" s="66" t="s">
        <v>190</v>
      </c>
      <c r="B791" s="66" t="s">
        <v>1215</v>
      </c>
      <c r="C791" s="67"/>
      <c r="D791" s="68"/>
      <c r="E791" s="69"/>
      <c r="F791" s="70"/>
      <c r="G791" s="67"/>
      <c r="H791" s="71"/>
      <c r="I791" s="72"/>
      <c r="J791" s="72"/>
      <c r="K791" s="36"/>
      <c r="L791" s="79">
        <v>791</v>
      </c>
      <c r="M791" s="79"/>
      <c r="N791" s="74"/>
      <c r="O791" s="82"/>
      <c r="P791" s="82"/>
      <c r="Q791" s="82"/>
      <c r="R791" s="85">
        <v>44299</v>
      </c>
    </row>
    <row r="792" spans="1:18" ht="15">
      <c r="A792" s="66" t="s">
        <v>196</v>
      </c>
      <c r="B792" s="66" t="s">
        <v>1215</v>
      </c>
      <c r="C792" s="67"/>
      <c r="D792" s="68"/>
      <c r="E792" s="69"/>
      <c r="F792" s="70"/>
      <c r="G792" s="67"/>
      <c r="H792" s="71"/>
      <c r="I792" s="72"/>
      <c r="J792" s="72"/>
      <c r="K792" s="36"/>
      <c r="L792" s="79">
        <v>792</v>
      </c>
      <c r="M792" s="79"/>
      <c r="N792" s="74"/>
      <c r="O792" s="82"/>
      <c r="P792" s="82"/>
      <c r="Q792" s="82"/>
      <c r="R792" s="85">
        <v>44293</v>
      </c>
    </row>
    <row r="793" spans="1:18" ht="15">
      <c r="A793" s="66" t="s">
        <v>881</v>
      </c>
      <c r="B793" s="66" t="s">
        <v>1542</v>
      </c>
      <c r="C793" s="67"/>
      <c r="D793" s="68"/>
      <c r="E793" s="69"/>
      <c r="F793" s="70"/>
      <c r="G793" s="67"/>
      <c r="H793" s="71"/>
      <c r="I793" s="72"/>
      <c r="J793" s="72"/>
      <c r="K793" s="36"/>
      <c r="L793" s="79">
        <v>793</v>
      </c>
      <c r="M793" s="79"/>
      <c r="N793" s="74"/>
      <c r="O793" s="82"/>
      <c r="P793" s="82"/>
      <c r="Q793" s="82"/>
      <c r="R793" s="85">
        <v>44292</v>
      </c>
    </row>
    <row r="794" spans="1:18" ht="15">
      <c r="A794" s="66" t="s">
        <v>882</v>
      </c>
      <c r="B794" s="66" t="s">
        <v>1543</v>
      </c>
      <c r="C794" s="67"/>
      <c r="D794" s="68"/>
      <c r="E794" s="69"/>
      <c r="F794" s="70"/>
      <c r="G794" s="67"/>
      <c r="H794" s="71"/>
      <c r="I794" s="72"/>
      <c r="J794" s="72"/>
      <c r="K794" s="36"/>
      <c r="L794" s="79">
        <v>794</v>
      </c>
      <c r="M794" s="79"/>
      <c r="N794" s="74"/>
      <c r="O794" s="82"/>
      <c r="P794" s="82"/>
      <c r="Q794" s="82"/>
      <c r="R794" s="85">
        <v>44292</v>
      </c>
    </row>
    <row r="795" spans="1:18" ht="15">
      <c r="A795" s="66" t="s">
        <v>883</v>
      </c>
      <c r="B795" s="66" t="s">
        <v>1544</v>
      </c>
      <c r="C795" s="67"/>
      <c r="D795" s="68"/>
      <c r="E795" s="69"/>
      <c r="F795" s="70"/>
      <c r="G795" s="67"/>
      <c r="H795" s="71"/>
      <c r="I795" s="72"/>
      <c r="J795" s="72"/>
      <c r="K795" s="36"/>
      <c r="L795" s="79">
        <v>795</v>
      </c>
      <c r="M795" s="79"/>
      <c r="N795" s="74"/>
      <c r="O795" s="82"/>
      <c r="P795" s="82"/>
      <c r="Q795" s="82"/>
      <c r="R795" s="85">
        <v>44291</v>
      </c>
    </row>
    <row r="796" spans="1:18" ht="15">
      <c r="A796" s="66" t="s">
        <v>316</v>
      </c>
      <c r="B796" s="66" t="s">
        <v>419</v>
      </c>
      <c r="C796" s="67"/>
      <c r="D796" s="68"/>
      <c r="E796" s="69"/>
      <c r="F796" s="70"/>
      <c r="G796" s="67"/>
      <c r="H796" s="71"/>
      <c r="I796" s="72"/>
      <c r="J796" s="72"/>
      <c r="K796" s="36"/>
      <c r="L796" s="79">
        <v>796</v>
      </c>
      <c r="M796" s="79"/>
      <c r="N796" s="74"/>
      <c r="O796" s="82"/>
      <c r="P796" s="82"/>
      <c r="Q796" s="82"/>
      <c r="R796" s="85">
        <v>44291</v>
      </c>
    </row>
    <row r="797" spans="1:18" ht="15">
      <c r="A797" s="66" t="s">
        <v>884</v>
      </c>
      <c r="B797" s="66" t="s">
        <v>1545</v>
      </c>
      <c r="C797" s="67"/>
      <c r="D797" s="68"/>
      <c r="E797" s="69"/>
      <c r="F797" s="70"/>
      <c r="G797" s="67"/>
      <c r="H797" s="71"/>
      <c r="I797" s="72"/>
      <c r="J797" s="72"/>
      <c r="K797" s="36"/>
      <c r="L797" s="79">
        <v>797</v>
      </c>
      <c r="M797" s="79"/>
      <c r="N797" s="74"/>
      <c r="O797" s="82"/>
      <c r="P797" s="82"/>
      <c r="Q797" s="82"/>
      <c r="R797" s="85">
        <v>44291</v>
      </c>
    </row>
    <row r="798" spans="1:18" ht="15">
      <c r="A798" s="66" t="s">
        <v>211</v>
      </c>
      <c r="B798" s="66" t="s">
        <v>1546</v>
      </c>
      <c r="C798" s="67"/>
      <c r="D798" s="68"/>
      <c r="E798" s="69"/>
      <c r="F798" s="70"/>
      <c r="G798" s="67"/>
      <c r="H798" s="71"/>
      <c r="I798" s="72"/>
      <c r="J798" s="72"/>
      <c r="K798" s="36"/>
      <c r="L798" s="79">
        <v>798</v>
      </c>
      <c r="M798" s="79"/>
      <c r="N798" s="74"/>
      <c r="O798" s="82"/>
      <c r="P798" s="82"/>
      <c r="Q798" s="82"/>
      <c r="R798" s="85">
        <v>44289</v>
      </c>
    </row>
    <row r="799" spans="1:18" ht="15">
      <c r="A799" s="66" t="s">
        <v>219</v>
      </c>
      <c r="B799" s="66" t="s">
        <v>1547</v>
      </c>
      <c r="C799" s="67"/>
      <c r="D799" s="68"/>
      <c r="E799" s="69"/>
      <c r="F799" s="70"/>
      <c r="G799" s="67"/>
      <c r="H799" s="71"/>
      <c r="I799" s="72"/>
      <c r="J799" s="72"/>
      <c r="K799" s="36"/>
      <c r="L799" s="79">
        <v>799</v>
      </c>
      <c r="M799" s="79"/>
      <c r="N799" s="74"/>
      <c r="O799" s="82"/>
      <c r="P799" s="82"/>
      <c r="Q799" s="82"/>
      <c r="R799" s="85">
        <v>44287</v>
      </c>
    </row>
    <row r="800" spans="1:18" ht="15">
      <c r="A800" s="66" t="s">
        <v>885</v>
      </c>
      <c r="B800" s="66" t="s">
        <v>886</v>
      </c>
      <c r="C800" s="67"/>
      <c r="D800" s="68"/>
      <c r="E800" s="69"/>
      <c r="F800" s="70"/>
      <c r="G800" s="67"/>
      <c r="H800" s="71"/>
      <c r="I800" s="72"/>
      <c r="J800" s="72"/>
      <c r="K800" s="36"/>
      <c r="L800" s="79">
        <v>800</v>
      </c>
      <c r="M800" s="79"/>
      <c r="N800" s="74"/>
      <c r="O800" s="82"/>
      <c r="P800" s="82"/>
      <c r="Q800" s="82"/>
      <c r="R800" s="85">
        <v>44287</v>
      </c>
    </row>
    <row r="801" spans="1:18" ht="15">
      <c r="A801" s="66" t="s">
        <v>886</v>
      </c>
      <c r="B801" s="66" t="s">
        <v>1548</v>
      </c>
      <c r="C801" s="67"/>
      <c r="D801" s="68"/>
      <c r="E801" s="69"/>
      <c r="F801" s="70"/>
      <c r="G801" s="67"/>
      <c r="H801" s="71"/>
      <c r="I801" s="72"/>
      <c r="J801" s="72"/>
      <c r="K801" s="36"/>
      <c r="L801" s="79">
        <v>801</v>
      </c>
      <c r="M801" s="79"/>
      <c r="N801" s="74"/>
      <c r="O801" s="82"/>
      <c r="P801" s="82"/>
      <c r="Q801" s="82"/>
      <c r="R801" s="85">
        <v>44286</v>
      </c>
    </row>
    <row r="802" spans="1:18" ht="15">
      <c r="A802" s="66" t="s">
        <v>887</v>
      </c>
      <c r="B802" s="66" t="s">
        <v>1549</v>
      </c>
      <c r="C802" s="67"/>
      <c r="D802" s="68"/>
      <c r="E802" s="69"/>
      <c r="F802" s="70"/>
      <c r="G802" s="67"/>
      <c r="H802" s="71"/>
      <c r="I802" s="72"/>
      <c r="J802" s="72"/>
      <c r="K802" s="36"/>
      <c r="L802" s="79">
        <v>802</v>
      </c>
      <c r="M802" s="79"/>
      <c r="N802" s="74"/>
      <c r="O802" s="82"/>
      <c r="P802" s="82"/>
      <c r="Q802" s="82"/>
      <c r="R802" s="85">
        <v>44285</v>
      </c>
    </row>
    <row r="803" spans="1:18" ht="15">
      <c r="A803" s="66" t="s">
        <v>183</v>
      </c>
      <c r="B803" s="66" t="s">
        <v>1550</v>
      </c>
      <c r="C803" s="67"/>
      <c r="D803" s="68"/>
      <c r="E803" s="69"/>
      <c r="F803" s="70"/>
      <c r="G803" s="67"/>
      <c r="H803" s="71"/>
      <c r="I803" s="72"/>
      <c r="J803" s="72"/>
      <c r="K803" s="36"/>
      <c r="L803" s="79">
        <v>803</v>
      </c>
      <c r="M803" s="79"/>
      <c r="N803" s="74"/>
      <c r="O803" s="82"/>
      <c r="P803" s="82"/>
      <c r="Q803" s="82"/>
      <c r="R803" s="85">
        <v>44284</v>
      </c>
    </row>
    <row r="804" spans="1:18" ht="15">
      <c r="A804" s="66" t="s">
        <v>316</v>
      </c>
      <c r="B804" s="66" t="s">
        <v>229</v>
      </c>
      <c r="C804" s="67"/>
      <c r="D804" s="68"/>
      <c r="E804" s="69"/>
      <c r="F804" s="70"/>
      <c r="G804" s="67"/>
      <c r="H804" s="71"/>
      <c r="I804" s="72"/>
      <c r="J804" s="72"/>
      <c r="K804" s="36"/>
      <c r="L804" s="79">
        <v>804</v>
      </c>
      <c r="M804" s="79"/>
      <c r="N804" s="74"/>
      <c r="O804" s="82"/>
      <c r="P804" s="82"/>
      <c r="Q804" s="82"/>
      <c r="R804" s="85">
        <v>44283</v>
      </c>
    </row>
    <row r="805" spans="1:18" ht="15">
      <c r="A805" s="66" t="s">
        <v>888</v>
      </c>
      <c r="B805" s="66" t="s">
        <v>1551</v>
      </c>
      <c r="C805" s="67"/>
      <c r="D805" s="68"/>
      <c r="E805" s="69"/>
      <c r="F805" s="70"/>
      <c r="G805" s="67"/>
      <c r="H805" s="71"/>
      <c r="I805" s="72"/>
      <c r="J805" s="72"/>
      <c r="K805" s="36"/>
      <c r="L805" s="79">
        <v>805</v>
      </c>
      <c r="M805" s="79"/>
      <c r="N805" s="74"/>
      <c r="O805" s="82"/>
      <c r="P805" s="82"/>
      <c r="Q805" s="82"/>
      <c r="R805" s="85">
        <v>44281</v>
      </c>
    </row>
    <row r="806" spans="1:18" ht="15">
      <c r="A806" s="66" t="s">
        <v>238</v>
      </c>
      <c r="B806" s="66" t="s">
        <v>1552</v>
      </c>
      <c r="C806" s="67"/>
      <c r="D806" s="68"/>
      <c r="E806" s="69"/>
      <c r="F806" s="70"/>
      <c r="G806" s="67"/>
      <c r="H806" s="71"/>
      <c r="I806" s="72"/>
      <c r="J806" s="72"/>
      <c r="K806" s="36"/>
      <c r="L806" s="79">
        <v>806</v>
      </c>
      <c r="M806" s="79"/>
      <c r="N806" s="74"/>
      <c r="O806" s="82"/>
      <c r="P806" s="82"/>
      <c r="Q806" s="82"/>
      <c r="R806" s="85">
        <v>44281</v>
      </c>
    </row>
    <row r="807" spans="1:18" ht="15">
      <c r="A807" s="66" t="s">
        <v>193</v>
      </c>
      <c r="B807" s="66" t="s">
        <v>1553</v>
      </c>
      <c r="C807" s="67"/>
      <c r="D807" s="68"/>
      <c r="E807" s="69"/>
      <c r="F807" s="70"/>
      <c r="G807" s="67"/>
      <c r="H807" s="71"/>
      <c r="I807" s="72"/>
      <c r="J807" s="72"/>
      <c r="K807" s="36"/>
      <c r="L807" s="79">
        <v>807</v>
      </c>
      <c r="M807" s="79"/>
      <c r="N807" s="74"/>
      <c r="O807" s="82"/>
      <c r="P807" s="82"/>
      <c r="Q807" s="82"/>
      <c r="R807" s="85">
        <v>44281</v>
      </c>
    </row>
    <row r="808" spans="1:18" ht="15">
      <c r="A808" s="66" t="s">
        <v>372</v>
      </c>
      <c r="B808" s="66" t="s">
        <v>1554</v>
      </c>
      <c r="C808" s="67"/>
      <c r="D808" s="68"/>
      <c r="E808" s="69"/>
      <c r="F808" s="70"/>
      <c r="G808" s="67"/>
      <c r="H808" s="71"/>
      <c r="I808" s="72"/>
      <c r="J808" s="72"/>
      <c r="K808" s="36"/>
      <c r="L808" s="79">
        <v>808</v>
      </c>
      <c r="M808" s="79"/>
      <c r="N808" s="74"/>
      <c r="O808" s="82"/>
      <c r="P808" s="82"/>
      <c r="Q808" s="82"/>
      <c r="R808" s="85">
        <v>44280</v>
      </c>
    </row>
    <row r="809" spans="1:18" ht="15">
      <c r="A809" s="66" t="s">
        <v>888</v>
      </c>
      <c r="B809" s="66" t="s">
        <v>1555</v>
      </c>
      <c r="C809" s="67"/>
      <c r="D809" s="68"/>
      <c r="E809" s="69"/>
      <c r="F809" s="70"/>
      <c r="G809" s="67"/>
      <c r="H809" s="71"/>
      <c r="I809" s="72"/>
      <c r="J809" s="72"/>
      <c r="K809" s="36"/>
      <c r="L809" s="79">
        <v>809</v>
      </c>
      <c r="M809" s="79"/>
      <c r="N809" s="74"/>
      <c r="O809" s="82"/>
      <c r="P809" s="82"/>
      <c r="Q809" s="82"/>
      <c r="R809" s="85">
        <v>44280</v>
      </c>
    </row>
    <row r="810" spans="1:18" ht="15">
      <c r="A810" s="66" t="s">
        <v>190</v>
      </c>
      <c r="B810" s="66" t="s">
        <v>1556</v>
      </c>
      <c r="C810" s="67"/>
      <c r="D810" s="68"/>
      <c r="E810" s="69"/>
      <c r="F810" s="70"/>
      <c r="G810" s="67"/>
      <c r="H810" s="71"/>
      <c r="I810" s="72"/>
      <c r="J810" s="72"/>
      <c r="K810" s="36"/>
      <c r="L810" s="79">
        <v>810</v>
      </c>
      <c r="M810" s="79"/>
      <c r="N810" s="74"/>
      <c r="O810" s="82"/>
      <c r="P810" s="82"/>
      <c r="Q810" s="82"/>
      <c r="R810" s="85">
        <v>44284</v>
      </c>
    </row>
    <row r="811" spans="1:18" ht="15">
      <c r="A811" s="66" t="s">
        <v>196</v>
      </c>
      <c r="B811" s="66" t="s">
        <v>1556</v>
      </c>
      <c r="C811" s="67"/>
      <c r="D811" s="68"/>
      <c r="E811" s="69"/>
      <c r="F811" s="70"/>
      <c r="G811" s="67"/>
      <c r="H811" s="71"/>
      <c r="I811" s="72"/>
      <c r="J811" s="72"/>
      <c r="K811" s="36"/>
      <c r="L811" s="79">
        <v>811</v>
      </c>
      <c r="M811" s="79"/>
      <c r="N811" s="74"/>
      <c r="O811" s="82"/>
      <c r="P811" s="82"/>
      <c r="Q811" s="82"/>
      <c r="R811" s="85">
        <v>44280</v>
      </c>
    </row>
    <row r="812" spans="1:18" ht="15">
      <c r="A812" s="66" t="s">
        <v>196</v>
      </c>
      <c r="B812" s="66" t="s">
        <v>1556</v>
      </c>
      <c r="C812" s="67"/>
      <c r="D812" s="68"/>
      <c r="E812" s="69"/>
      <c r="F812" s="70"/>
      <c r="G812" s="67"/>
      <c r="H812" s="71"/>
      <c r="I812" s="72"/>
      <c r="J812" s="72"/>
      <c r="K812" s="36"/>
      <c r="L812" s="79">
        <v>812</v>
      </c>
      <c r="M812" s="79"/>
      <c r="N812" s="74"/>
      <c r="O812" s="82"/>
      <c r="P812" s="82"/>
      <c r="Q812" s="82"/>
      <c r="R812" s="85">
        <v>44280</v>
      </c>
    </row>
    <row r="813" spans="1:18" ht="15">
      <c r="A813" s="66" t="s">
        <v>226</v>
      </c>
      <c r="B813" s="66" t="s">
        <v>414</v>
      </c>
      <c r="C813" s="67"/>
      <c r="D813" s="68"/>
      <c r="E813" s="69"/>
      <c r="F813" s="70"/>
      <c r="G813" s="67"/>
      <c r="H813" s="71"/>
      <c r="I813" s="72"/>
      <c r="J813" s="72"/>
      <c r="K813" s="36"/>
      <c r="L813" s="79">
        <v>813</v>
      </c>
      <c r="M813" s="79"/>
      <c r="N813" s="74"/>
      <c r="O813" s="82"/>
      <c r="P813" s="82"/>
      <c r="Q813" s="82"/>
      <c r="R813" s="85">
        <v>44356</v>
      </c>
    </row>
    <row r="814" spans="1:18" ht="15">
      <c r="A814" s="66" t="s">
        <v>226</v>
      </c>
      <c r="B814" s="66" t="s">
        <v>407</v>
      </c>
      <c r="C814" s="67"/>
      <c r="D814" s="68"/>
      <c r="E814" s="69"/>
      <c r="F814" s="70"/>
      <c r="G814" s="67"/>
      <c r="H814" s="71"/>
      <c r="I814" s="72"/>
      <c r="J814" s="72"/>
      <c r="K814" s="36"/>
      <c r="L814" s="79">
        <v>814</v>
      </c>
      <c r="M814" s="79"/>
      <c r="N814" s="74"/>
      <c r="O814" s="82"/>
      <c r="P814" s="82"/>
      <c r="Q814" s="82"/>
      <c r="R814" s="85">
        <v>44280</v>
      </c>
    </row>
    <row r="815" spans="1:18" ht="15">
      <c r="A815" s="66" t="s">
        <v>889</v>
      </c>
      <c r="B815" s="66" t="s">
        <v>1557</v>
      </c>
      <c r="C815" s="67"/>
      <c r="D815" s="68"/>
      <c r="E815" s="69"/>
      <c r="F815" s="70"/>
      <c r="G815" s="67"/>
      <c r="H815" s="71"/>
      <c r="I815" s="72"/>
      <c r="J815" s="72"/>
      <c r="K815" s="36"/>
      <c r="L815" s="79">
        <v>815</v>
      </c>
      <c r="M815" s="79"/>
      <c r="N815" s="74"/>
      <c r="O815" s="82"/>
      <c r="P815" s="82"/>
      <c r="Q815" s="82"/>
      <c r="R815" s="85">
        <v>44280</v>
      </c>
    </row>
    <row r="816" spans="1:18" ht="15">
      <c r="A816" s="66" t="s">
        <v>890</v>
      </c>
      <c r="B816" s="66" t="s">
        <v>1558</v>
      </c>
      <c r="C816" s="67"/>
      <c r="D816" s="68"/>
      <c r="E816" s="69"/>
      <c r="F816" s="70"/>
      <c r="G816" s="67"/>
      <c r="H816" s="71"/>
      <c r="I816" s="72"/>
      <c r="J816" s="72"/>
      <c r="K816" s="36"/>
      <c r="L816" s="79">
        <v>816</v>
      </c>
      <c r="M816" s="79"/>
      <c r="N816" s="74"/>
      <c r="O816" s="82"/>
      <c r="P816" s="82"/>
      <c r="Q816" s="82"/>
      <c r="R816" s="85">
        <v>44279</v>
      </c>
    </row>
    <row r="817" spans="1:18" ht="15">
      <c r="A817" s="66" t="s">
        <v>891</v>
      </c>
      <c r="B817" s="66" t="s">
        <v>1559</v>
      </c>
      <c r="C817" s="67"/>
      <c r="D817" s="68"/>
      <c r="E817" s="69"/>
      <c r="F817" s="70"/>
      <c r="G817" s="67"/>
      <c r="H817" s="71"/>
      <c r="I817" s="72"/>
      <c r="J817" s="72"/>
      <c r="K817" s="36"/>
      <c r="L817" s="79">
        <v>817</v>
      </c>
      <c r="M817" s="79"/>
      <c r="N817" s="74"/>
      <c r="O817" s="82"/>
      <c r="P817" s="82"/>
      <c r="Q817" s="82"/>
      <c r="R817" s="85">
        <v>44279</v>
      </c>
    </row>
    <row r="818" spans="1:18" ht="15">
      <c r="A818" s="66" t="s">
        <v>892</v>
      </c>
      <c r="B818" s="66" t="s">
        <v>1560</v>
      </c>
      <c r="C818" s="67"/>
      <c r="D818" s="68"/>
      <c r="E818" s="69"/>
      <c r="F818" s="70"/>
      <c r="G818" s="67"/>
      <c r="H818" s="71"/>
      <c r="I818" s="72"/>
      <c r="J818" s="72"/>
      <c r="K818" s="36"/>
      <c r="L818" s="79">
        <v>818</v>
      </c>
      <c r="M818" s="79"/>
      <c r="N818" s="74"/>
      <c r="O818" s="82"/>
      <c r="P818" s="82"/>
      <c r="Q818" s="82"/>
      <c r="R818" s="85">
        <v>44278</v>
      </c>
    </row>
    <row r="819" spans="1:18" ht="15">
      <c r="A819" s="66" t="s">
        <v>893</v>
      </c>
      <c r="B819" s="66" t="s">
        <v>1561</v>
      </c>
      <c r="C819" s="67"/>
      <c r="D819" s="68"/>
      <c r="E819" s="69"/>
      <c r="F819" s="70"/>
      <c r="G819" s="67"/>
      <c r="H819" s="71"/>
      <c r="I819" s="72"/>
      <c r="J819" s="72"/>
      <c r="K819" s="36"/>
      <c r="L819" s="79">
        <v>819</v>
      </c>
      <c r="M819" s="79"/>
      <c r="N819" s="74"/>
      <c r="O819" s="82"/>
      <c r="P819" s="82"/>
      <c r="Q819" s="82"/>
      <c r="R819" s="85">
        <v>44278</v>
      </c>
    </row>
    <row r="820" spans="1:18" ht="15">
      <c r="A820" s="66" t="s">
        <v>238</v>
      </c>
      <c r="B820" s="66" t="s">
        <v>1562</v>
      </c>
      <c r="C820" s="67"/>
      <c r="D820" s="68"/>
      <c r="E820" s="69"/>
      <c r="F820" s="70"/>
      <c r="G820" s="67"/>
      <c r="H820" s="71"/>
      <c r="I820" s="72"/>
      <c r="J820" s="72"/>
      <c r="K820" s="36"/>
      <c r="L820" s="79">
        <v>820</v>
      </c>
      <c r="M820" s="79"/>
      <c r="N820" s="74"/>
      <c r="O820" s="82"/>
      <c r="P820" s="82"/>
      <c r="Q820" s="82"/>
      <c r="R820" s="85">
        <v>44278</v>
      </c>
    </row>
    <row r="821" spans="1:18" ht="15">
      <c r="A821" s="66" t="s">
        <v>894</v>
      </c>
      <c r="B821" s="66" t="s">
        <v>1563</v>
      </c>
      <c r="C821" s="67"/>
      <c r="D821" s="68"/>
      <c r="E821" s="69"/>
      <c r="F821" s="70"/>
      <c r="G821" s="67"/>
      <c r="H821" s="71"/>
      <c r="I821" s="72"/>
      <c r="J821" s="72"/>
      <c r="K821" s="36"/>
      <c r="L821" s="79">
        <v>821</v>
      </c>
      <c r="M821" s="79"/>
      <c r="N821" s="74"/>
      <c r="O821" s="82"/>
      <c r="P821" s="82"/>
      <c r="Q821" s="82"/>
      <c r="R821" s="85">
        <v>44278</v>
      </c>
    </row>
    <row r="822" spans="1:18" ht="15">
      <c r="A822" s="66" t="s">
        <v>895</v>
      </c>
      <c r="B822" s="66" t="s">
        <v>1564</v>
      </c>
      <c r="C822" s="67"/>
      <c r="D822" s="68"/>
      <c r="E822" s="69"/>
      <c r="F822" s="70"/>
      <c r="G822" s="67"/>
      <c r="H822" s="71"/>
      <c r="I822" s="72"/>
      <c r="J822" s="72"/>
      <c r="K822" s="36"/>
      <c r="L822" s="79">
        <v>822</v>
      </c>
      <c r="M822" s="79"/>
      <c r="N822" s="74"/>
      <c r="O822" s="82"/>
      <c r="P822" s="82"/>
      <c r="Q822" s="82"/>
      <c r="R822" s="85">
        <v>44277</v>
      </c>
    </row>
    <row r="823" spans="1:18" ht="15">
      <c r="A823" s="66" t="s">
        <v>896</v>
      </c>
      <c r="B823" s="66" t="s">
        <v>1565</v>
      </c>
      <c r="C823" s="67"/>
      <c r="D823" s="68"/>
      <c r="E823" s="69"/>
      <c r="F823" s="70"/>
      <c r="G823" s="67"/>
      <c r="H823" s="71"/>
      <c r="I823" s="72"/>
      <c r="J823" s="72"/>
      <c r="K823" s="36"/>
      <c r="L823" s="79">
        <v>823</v>
      </c>
      <c r="M823" s="79"/>
      <c r="N823" s="74"/>
      <c r="O823" s="82"/>
      <c r="P823" s="82"/>
      <c r="Q823" s="82"/>
      <c r="R823" s="85">
        <v>44277</v>
      </c>
    </row>
    <row r="824" spans="1:18" ht="15">
      <c r="A824" s="66" t="s">
        <v>897</v>
      </c>
      <c r="B824" s="66" t="s">
        <v>1566</v>
      </c>
      <c r="C824" s="67"/>
      <c r="D824" s="68"/>
      <c r="E824" s="69"/>
      <c r="F824" s="70"/>
      <c r="G824" s="67"/>
      <c r="H824" s="71"/>
      <c r="I824" s="72"/>
      <c r="J824" s="72"/>
      <c r="K824" s="36"/>
      <c r="L824" s="79">
        <v>824</v>
      </c>
      <c r="M824" s="79"/>
      <c r="N824" s="74"/>
      <c r="O824" s="82"/>
      <c r="P824" s="82"/>
      <c r="Q824" s="82"/>
      <c r="R824" s="85">
        <v>44276</v>
      </c>
    </row>
    <row r="825" spans="1:18" ht="15">
      <c r="A825" s="66" t="s">
        <v>898</v>
      </c>
      <c r="B825" s="66" t="s">
        <v>1567</v>
      </c>
      <c r="C825" s="67"/>
      <c r="D825" s="68"/>
      <c r="E825" s="69"/>
      <c r="F825" s="70"/>
      <c r="G825" s="67"/>
      <c r="H825" s="71"/>
      <c r="I825" s="72"/>
      <c r="J825" s="72"/>
      <c r="K825" s="36"/>
      <c r="L825" s="79">
        <v>825</v>
      </c>
      <c r="M825" s="79"/>
      <c r="N825" s="74"/>
      <c r="O825" s="82"/>
      <c r="P825" s="82"/>
      <c r="Q825" s="82"/>
      <c r="R825" s="85">
        <v>44573</v>
      </c>
    </row>
    <row r="826" spans="1:18" ht="15">
      <c r="A826" s="66" t="s">
        <v>898</v>
      </c>
      <c r="B826" s="66" t="s">
        <v>1567</v>
      </c>
      <c r="C826" s="67"/>
      <c r="D826" s="68"/>
      <c r="E826" s="69"/>
      <c r="F826" s="70"/>
      <c r="G826" s="67"/>
      <c r="H826" s="71"/>
      <c r="I826" s="72"/>
      <c r="J826" s="72"/>
      <c r="K826" s="36"/>
      <c r="L826" s="79">
        <v>826</v>
      </c>
      <c r="M826" s="79"/>
      <c r="N826" s="74"/>
      <c r="O826" s="82"/>
      <c r="P826" s="82"/>
      <c r="Q826" s="82"/>
      <c r="R826" s="85">
        <v>44275</v>
      </c>
    </row>
    <row r="827" spans="1:18" ht="15">
      <c r="A827" s="66" t="s">
        <v>899</v>
      </c>
      <c r="B827" s="66" t="s">
        <v>1568</v>
      </c>
      <c r="C827" s="67"/>
      <c r="D827" s="68"/>
      <c r="E827" s="69"/>
      <c r="F827" s="70"/>
      <c r="G827" s="67"/>
      <c r="H827" s="71"/>
      <c r="I827" s="72"/>
      <c r="J827" s="72"/>
      <c r="K827" s="36"/>
      <c r="L827" s="79">
        <v>827</v>
      </c>
      <c r="M827" s="79"/>
      <c r="N827" s="74"/>
      <c r="O827" s="82"/>
      <c r="P827" s="82"/>
      <c r="Q827" s="82"/>
      <c r="R827" s="85">
        <v>44273</v>
      </c>
    </row>
    <row r="828" spans="1:18" ht="15">
      <c r="A828" s="66" t="s">
        <v>900</v>
      </c>
      <c r="B828" s="66" t="s">
        <v>1569</v>
      </c>
      <c r="C828" s="67"/>
      <c r="D828" s="68"/>
      <c r="E828" s="69"/>
      <c r="F828" s="70"/>
      <c r="G828" s="67"/>
      <c r="H828" s="71"/>
      <c r="I828" s="72"/>
      <c r="J828" s="72"/>
      <c r="K828" s="36"/>
      <c r="L828" s="79">
        <v>828</v>
      </c>
      <c r="M828" s="79"/>
      <c r="N828" s="74"/>
      <c r="O828" s="82"/>
      <c r="P828" s="82"/>
      <c r="Q828" s="82"/>
      <c r="R828" s="85">
        <v>44273</v>
      </c>
    </row>
    <row r="829" spans="1:18" ht="15">
      <c r="A829" s="66" t="s">
        <v>901</v>
      </c>
      <c r="B829" s="66" t="s">
        <v>1570</v>
      </c>
      <c r="C829" s="67"/>
      <c r="D829" s="68"/>
      <c r="E829" s="69"/>
      <c r="F829" s="70"/>
      <c r="G829" s="67"/>
      <c r="H829" s="71"/>
      <c r="I829" s="72"/>
      <c r="J829" s="72"/>
      <c r="K829" s="36"/>
      <c r="L829" s="79">
        <v>829</v>
      </c>
      <c r="M829" s="79"/>
      <c r="N829" s="74"/>
      <c r="O829" s="82"/>
      <c r="P829" s="82"/>
      <c r="Q829" s="82"/>
      <c r="R829" s="85">
        <v>44273</v>
      </c>
    </row>
    <row r="830" spans="1:18" ht="15">
      <c r="A830" s="66" t="s">
        <v>674</v>
      </c>
      <c r="B830" s="66" t="s">
        <v>1571</v>
      </c>
      <c r="C830" s="67"/>
      <c r="D830" s="68"/>
      <c r="E830" s="69"/>
      <c r="F830" s="70"/>
      <c r="G830" s="67"/>
      <c r="H830" s="71"/>
      <c r="I830" s="72"/>
      <c r="J830" s="72"/>
      <c r="K830" s="36"/>
      <c r="L830" s="79">
        <v>830</v>
      </c>
      <c r="M830" s="79"/>
      <c r="N830" s="74"/>
      <c r="O830" s="82"/>
      <c r="P830" s="82"/>
      <c r="Q830" s="82"/>
      <c r="R830" s="85">
        <v>44272</v>
      </c>
    </row>
    <row r="831" spans="1:18" ht="15">
      <c r="A831" s="66" t="s">
        <v>183</v>
      </c>
      <c r="B831" s="66" t="s">
        <v>1572</v>
      </c>
      <c r="C831" s="67"/>
      <c r="D831" s="68"/>
      <c r="E831" s="69"/>
      <c r="F831" s="70"/>
      <c r="G831" s="67"/>
      <c r="H831" s="71"/>
      <c r="I831" s="72"/>
      <c r="J831" s="72"/>
      <c r="K831" s="36"/>
      <c r="L831" s="79">
        <v>831</v>
      </c>
      <c r="M831" s="79"/>
      <c r="N831" s="74"/>
      <c r="O831" s="82"/>
      <c r="P831" s="82"/>
      <c r="Q831" s="82"/>
      <c r="R831" s="85">
        <v>44272</v>
      </c>
    </row>
    <row r="832" spans="1:18" ht="15">
      <c r="A832" s="66" t="s">
        <v>902</v>
      </c>
      <c r="B832" s="66" t="s">
        <v>1573</v>
      </c>
      <c r="C832" s="67"/>
      <c r="D832" s="68"/>
      <c r="E832" s="69"/>
      <c r="F832" s="70"/>
      <c r="G832" s="67"/>
      <c r="H832" s="71"/>
      <c r="I832" s="72"/>
      <c r="J832" s="72"/>
      <c r="K832" s="36"/>
      <c r="L832" s="79">
        <v>832</v>
      </c>
      <c r="M832" s="79"/>
      <c r="N832" s="74"/>
      <c r="O832" s="82"/>
      <c r="P832" s="82"/>
      <c r="Q832" s="82"/>
      <c r="R832" s="85">
        <v>44271</v>
      </c>
    </row>
    <row r="833" spans="1:18" ht="15">
      <c r="A833" s="66" t="s">
        <v>187</v>
      </c>
      <c r="B833" s="66" t="s">
        <v>1574</v>
      </c>
      <c r="C833" s="67"/>
      <c r="D833" s="68"/>
      <c r="E833" s="69"/>
      <c r="F833" s="70"/>
      <c r="G833" s="67"/>
      <c r="H833" s="71"/>
      <c r="I833" s="72"/>
      <c r="J833" s="72"/>
      <c r="K833" s="36"/>
      <c r="L833" s="79">
        <v>833</v>
      </c>
      <c r="M833" s="79"/>
      <c r="N833" s="74"/>
      <c r="O833" s="82"/>
      <c r="P833" s="82"/>
      <c r="Q833" s="82"/>
      <c r="R833" s="85">
        <v>44271</v>
      </c>
    </row>
    <row r="834" spans="1:18" ht="15">
      <c r="A834" s="66" t="s">
        <v>196</v>
      </c>
      <c r="B834" s="66" t="s">
        <v>1575</v>
      </c>
      <c r="C834" s="67"/>
      <c r="D834" s="68"/>
      <c r="E834" s="69"/>
      <c r="F834" s="70"/>
      <c r="G834" s="67"/>
      <c r="H834" s="71"/>
      <c r="I834" s="72"/>
      <c r="J834" s="72"/>
      <c r="K834" s="36"/>
      <c r="L834" s="79">
        <v>834</v>
      </c>
      <c r="M834" s="79"/>
      <c r="N834" s="74"/>
      <c r="O834" s="82"/>
      <c r="P834" s="82"/>
      <c r="Q834" s="82"/>
      <c r="R834" s="85">
        <v>44271</v>
      </c>
    </row>
    <row r="835" spans="1:18" ht="15">
      <c r="A835" s="66" t="s">
        <v>903</v>
      </c>
      <c r="B835" s="66" t="s">
        <v>1576</v>
      </c>
      <c r="C835" s="67"/>
      <c r="D835" s="68"/>
      <c r="E835" s="69"/>
      <c r="F835" s="70"/>
      <c r="G835" s="67"/>
      <c r="H835" s="71"/>
      <c r="I835" s="72"/>
      <c r="J835" s="72"/>
      <c r="K835" s="36"/>
      <c r="L835" s="79">
        <v>835</v>
      </c>
      <c r="M835" s="79"/>
      <c r="N835" s="74"/>
      <c r="O835" s="82"/>
      <c r="P835" s="82"/>
      <c r="Q835" s="82"/>
      <c r="R835" s="85">
        <v>44271</v>
      </c>
    </row>
    <row r="836" spans="1:18" ht="15">
      <c r="A836" s="66" t="s">
        <v>737</v>
      </c>
      <c r="B836" s="66" t="s">
        <v>1577</v>
      </c>
      <c r="C836" s="67"/>
      <c r="D836" s="68"/>
      <c r="E836" s="69"/>
      <c r="F836" s="70"/>
      <c r="G836" s="67"/>
      <c r="H836" s="71"/>
      <c r="I836" s="72"/>
      <c r="J836" s="72"/>
      <c r="K836" s="36"/>
      <c r="L836" s="79">
        <v>836</v>
      </c>
      <c r="M836" s="79"/>
      <c r="N836" s="74"/>
      <c r="O836" s="82"/>
      <c r="P836" s="82"/>
      <c r="Q836" s="82"/>
      <c r="R836" s="85">
        <v>44271</v>
      </c>
    </row>
    <row r="837" spans="1:18" ht="15">
      <c r="A837" s="66" t="s">
        <v>557</v>
      </c>
      <c r="B837" s="66" t="s">
        <v>1578</v>
      </c>
      <c r="C837" s="67"/>
      <c r="D837" s="68"/>
      <c r="E837" s="69"/>
      <c r="F837" s="70"/>
      <c r="G837" s="67"/>
      <c r="H837" s="71"/>
      <c r="I837" s="72"/>
      <c r="J837" s="72"/>
      <c r="K837" s="36"/>
      <c r="L837" s="79">
        <v>837</v>
      </c>
      <c r="M837" s="79"/>
      <c r="N837" s="74"/>
      <c r="O837" s="82"/>
      <c r="P837" s="82"/>
      <c r="Q837" s="82"/>
      <c r="R837" s="85">
        <v>44548</v>
      </c>
    </row>
    <row r="838" spans="1:18" ht="15">
      <c r="A838" s="66" t="s">
        <v>557</v>
      </c>
      <c r="B838" s="66" t="s">
        <v>1578</v>
      </c>
      <c r="C838" s="67"/>
      <c r="D838" s="68"/>
      <c r="E838" s="69"/>
      <c r="F838" s="70"/>
      <c r="G838" s="67"/>
      <c r="H838" s="71"/>
      <c r="I838" s="72"/>
      <c r="J838" s="72"/>
      <c r="K838" s="36"/>
      <c r="L838" s="79">
        <v>838</v>
      </c>
      <c r="M838" s="79"/>
      <c r="N838" s="74"/>
      <c r="O838" s="82"/>
      <c r="P838" s="82"/>
      <c r="Q838" s="82"/>
      <c r="R838" s="85">
        <v>44547</v>
      </c>
    </row>
    <row r="839" spans="1:18" ht="15">
      <c r="A839" s="66" t="s">
        <v>557</v>
      </c>
      <c r="B839" s="66" t="s">
        <v>1578</v>
      </c>
      <c r="C839" s="67"/>
      <c r="D839" s="68"/>
      <c r="E839" s="69"/>
      <c r="F839" s="70"/>
      <c r="G839" s="67"/>
      <c r="H839" s="71"/>
      <c r="I839" s="72"/>
      <c r="J839" s="72"/>
      <c r="K839" s="36"/>
      <c r="L839" s="79">
        <v>839</v>
      </c>
      <c r="M839" s="79"/>
      <c r="N839" s="74"/>
      <c r="O839" s="82"/>
      <c r="P839" s="82"/>
      <c r="Q839" s="82"/>
      <c r="R839" s="85">
        <v>44271</v>
      </c>
    </row>
    <row r="840" spans="1:18" ht="15">
      <c r="A840" s="66" t="s">
        <v>297</v>
      </c>
      <c r="B840" s="66" t="s">
        <v>1579</v>
      </c>
      <c r="C840" s="67"/>
      <c r="D840" s="68"/>
      <c r="E840" s="69"/>
      <c r="F840" s="70"/>
      <c r="G840" s="67"/>
      <c r="H840" s="71"/>
      <c r="I840" s="72"/>
      <c r="J840" s="72"/>
      <c r="K840" s="36"/>
      <c r="L840" s="79">
        <v>840</v>
      </c>
      <c r="M840" s="79"/>
      <c r="N840" s="74"/>
      <c r="O840" s="82"/>
      <c r="P840" s="82"/>
      <c r="Q840" s="82"/>
      <c r="R840" s="85">
        <v>44271</v>
      </c>
    </row>
    <row r="841" spans="1:18" ht="15">
      <c r="A841" s="66" t="s">
        <v>904</v>
      </c>
      <c r="B841" s="66" t="s">
        <v>1580</v>
      </c>
      <c r="C841" s="67"/>
      <c r="D841" s="68"/>
      <c r="E841" s="69"/>
      <c r="F841" s="70"/>
      <c r="G841" s="67"/>
      <c r="H841" s="71"/>
      <c r="I841" s="72"/>
      <c r="J841" s="72"/>
      <c r="K841" s="36"/>
      <c r="L841" s="79">
        <v>841</v>
      </c>
      <c r="M841" s="79"/>
      <c r="N841" s="74"/>
      <c r="O841" s="82"/>
      <c r="P841" s="82"/>
      <c r="Q841" s="82"/>
      <c r="R841" s="85">
        <v>44270</v>
      </c>
    </row>
    <row r="842" spans="1:18" ht="15">
      <c r="A842" s="66" t="s">
        <v>728</v>
      </c>
      <c r="B842" s="66" t="s">
        <v>1146</v>
      </c>
      <c r="C842" s="67"/>
      <c r="D842" s="68"/>
      <c r="E842" s="69"/>
      <c r="F842" s="70"/>
      <c r="G842" s="67"/>
      <c r="H842" s="71"/>
      <c r="I842" s="72"/>
      <c r="J842" s="72"/>
      <c r="K842" s="36"/>
      <c r="L842" s="79">
        <v>842</v>
      </c>
      <c r="M842" s="79"/>
      <c r="N842" s="74"/>
      <c r="O842" s="82"/>
      <c r="P842" s="82"/>
      <c r="Q842" s="82"/>
      <c r="R842" s="85">
        <v>44269</v>
      </c>
    </row>
    <row r="843" spans="1:18" ht="15">
      <c r="A843" s="66" t="s">
        <v>728</v>
      </c>
      <c r="B843" s="66" t="s">
        <v>209</v>
      </c>
      <c r="C843" s="67"/>
      <c r="D843" s="68"/>
      <c r="E843" s="69"/>
      <c r="F843" s="70"/>
      <c r="G843" s="67"/>
      <c r="H843" s="71"/>
      <c r="I843" s="72"/>
      <c r="J843" s="72"/>
      <c r="K843" s="36"/>
      <c r="L843" s="79">
        <v>843</v>
      </c>
      <c r="M843" s="79"/>
      <c r="N843" s="74"/>
      <c r="O843" s="82"/>
      <c r="P843" s="82"/>
      <c r="Q843" s="82"/>
      <c r="R843" s="85">
        <v>44402</v>
      </c>
    </row>
    <row r="844" spans="1:18" ht="15">
      <c r="A844" s="66" t="s">
        <v>728</v>
      </c>
      <c r="B844" s="66" t="s">
        <v>209</v>
      </c>
      <c r="C844" s="67"/>
      <c r="D844" s="68"/>
      <c r="E844" s="69"/>
      <c r="F844" s="70"/>
      <c r="G844" s="67"/>
      <c r="H844" s="71"/>
      <c r="I844" s="72"/>
      <c r="J844" s="72"/>
      <c r="K844" s="36"/>
      <c r="L844" s="79">
        <v>844</v>
      </c>
      <c r="M844" s="79"/>
      <c r="N844" s="74"/>
      <c r="O844" s="82"/>
      <c r="P844" s="82"/>
      <c r="Q844" s="82"/>
      <c r="R844" s="85">
        <v>44402</v>
      </c>
    </row>
    <row r="845" spans="1:18" ht="15">
      <c r="A845" s="66" t="s">
        <v>905</v>
      </c>
      <c r="B845" s="66" t="s">
        <v>192</v>
      </c>
      <c r="C845" s="67"/>
      <c r="D845" s="68"/>
      <c r="E845" s="69"/>
      <c r="F845" s="70"/>
      <c r="G845" s="67"/>
      <c r="H845" s="71"/>
      <c r="I845" s="72"/>
      <c r="J845" s="72"/>
      <c r="K845" s="36"/>
      <c r="L845" s="79">
        <v>845</v>
      </c>
      <c r="M845" s="79"/>
      <c r="N845" s="74"/>
      <c r="O845" s="82"/>
      <c r="P845" s="82"/>
      <c r="Q845" s="82"/>
      <c r="R845" s="85">
        <v>44269</v>
      </c>
    </row>
    <row r="846" spans="1:18" ht="15">
      <c r="A846" s="66" t="s">
        <v>905</v>
      </c>
      <c r="B846" s="66" t="s">
        <v>1581</v>
      </c>
      <c r="C846" s="67"/>
      <c r="D846" s="68"/>
      <c r="E846" s="69"/>
      <c r="F846" s="70"/>
      <c r="G846" s="67"/>
      <c r="H846" s="71"/>
      <c r="I846" s="72"/>
      <c r="J846" s="72"/>
      <c r="K846" s="36"/>
      <c r="L846" s="79">
        <v>846</v>
      </c>
      <c r="M846" s="79"/>
      <c r="N846" s="74"/>
      <c r="O846" s="82"/>
      <c r="P846" s="82"/>
      <c r="Q846" s="82"/>
      <c r="R846" s="85">
        <v>44267</v>
      </c>
    </row>
    <row r="847" spans="1:18" ht="15">
      <c r="A847" s="66" t="s">
        <v>906</v>
      </c>
      <c r="B847" s="66" t="s">
        <v>1582</v>
      </c>
      <c r="C847" s="67"/>
      <c r="D847" s="68"/>
      <c r="E847" s="69"/>
      <c r="F847" s="70"/>
      <c r="G847" s="67"/>
      <c r="H847" s="71"/>
      <c r="I847" s="72"/>
      <c r="J847" s="72"/>
      <c r="K847" s="36"/>
      <c r="L847" s="79">
        <v>847</v>
      </c>
      <c r="M847" s="79"/>
      <c r="N847" s="74"/>
      <c r="O847" s="82"/>
      <c r="P847" s="82"/>
      <c r="Q847" s="82"/>
      <c r="R847" s="85">
        <v>44267</v>
      </c>
    </row>
    <row r="848" spans="1:18" ht="15">
      <c r="A848" s="66" t="s">
        <v>196</v>
      </c>
      <c r="B848" s="66" t="s">
        <v>906</v>
      </c>
      <c r="C848" s="67"/>
      <c r="D848" s="68"/>
      <c r="E848" s="69"/>
      <c r="F848" s="70"/>
      <c r="G848" s="67"/>
      <c r="H848" s="71"/>
      <c r="I848" s="72"/>
      <c r="J848" s="72"/>
      <c r="K848" s="36"/>
      <c r="L848" s="79">
        <v>848</v>
      </c>
      <c r="M848" s="79"/>
      <c r="N848" s="74"/>
      <c r="O848" s="82"/>
      <c r="P848" s="82"/>
      <c r="Q848" s="82"/>
      <c r="R848" s="85">
        <v>44488</v>
      </c>
    </row>
    <row r="849" spans="1:18" ht="15">
      <c r="A849" s="66" t="s">
        <v>196</v>
      </c>
      <c r="B849" s="66" t="s">
        <v>906</v>
      </c>
      <c r="C849" s="67"/>
      <c r="D849" s="68"/>
      <c r="E849" s="69"/>
      <c r="F849" s="70"/>
      <c r="G849" s="67"/>
      <c r="H849" s="71"/>
      <c r="I849" s="72"/>
      <c r="J849" s="72"/>
      <c r="K849" s="36"/>
      <c r="L849" s="79">
        <v>849</v>
      </c>
      <c r="M849" s="79"/>
      <c r="N849" s="74"/>
      <c r="O849" s="82"/>
      <c r="P849" s="82"/>
      <c r="Q849" s="82"/>
      <c r="R849" s="85">
        <v>44487</v>
      </c>
    </row>
    <row r="850" spans="1:18" ht="15">
      <c r="A850" s="66" t="s">
        <v>211</v>
      </c>
      <c r="B850" s="66" t="s">
        <v>269</v>
      </c>
      <c r="C850" s="67"/>
      <c r="D850" s="68"/>
      <c r="E850" s="69"/>
      <c r="F850" s="70"/>
      <c r="G850" s="67"/>
      <c r="H850" s="71"/>
      <c r="I850" s="72"/>
      <c r="J850" s="72"/>
      <c r="K850" s="36"/>
      <c r="L850" s="79">
        <v>850</v>
      </c>
      <c r="M850" s="79"/>
      <c r="N850" s="74"/>
      <c r="O850" s="82"/>
      <c r="P850" s="82"/>
      <c r="Q850" s="82"/>
      <c r="R850" s="85">
        <v>44267</v>
      </c>
    </row>
    <row r="851" spans="1:18" ht="15">
      <c r="A851" s="66" t="s">
        <v>295</v>
      </c>
      <c r="B851" s="66" t="s">
        <v>1583</v>
      </c>
      <c r="C851" s="67"/>
      <c r="D851" s="68"/>
      <c r="E851" s="69"/>
      <c r="F851" s="70"/>
      <c r="G851" s="67"/>
      <c r="H851" s="71"/>
      <c r="I851" s="72"/>
      <c r="J851" s="72"/>
      <c r="K851" s="36"/>
      <c r="L851" s="79">
        <v>851</v>
      </c>
      <c r="M851" s="79"/>
      <c r="N851" s="74"/>
      <c r="O851" s="82"/>
      <c r="P851" s="82"/>
      <c r="Q851" s="82"/>
      <c r="R851" s="85">
        <v>44266</v>
      </c>
    </row>
    <row r="852" spans="1:18" ht="15">
      <c r="A852" s="66" t="s">
        <v>907</v>
      </c>
      <c r="B852" s="66" t="s">
        <v>1584</v>
      </c>
      <c r="C852" s="67"/>
      <c r="D852" s="68"/>
      <c r="E852" s="69"/>
      <c r="F852" s="70"/>
      <c r="G852" s="67"/>
      <c r="H852" s="71"/>
      <c r="I852" s="72"/>
      <c r="J852" s="72"/>
      <c r="K852" s="36"/>
      <c r="L852" s="79">
        <v>852</v>
      </c>
      <c r="M852" s="79"/>
      <c r="N852" s="74"/>
      <c r="O852" s="82"/>
      <c r="P852" s="82"/>
      <c r="Q852" s="82"/>
      <c r="R852" s="85">
        <v>44265</v>
      </c>
    </row>
    <row r="853" spans="1:18" ht="15">
      <c r="A853" s="66" t="s">
        <v>319</v>
      </c>
      <c r="B853" s="66" t="s">
        <v>1585</v>
      </c>
      <c r="C853" s="67"/>
      <c r="D853" s="68"/>
      <c r="E853" s="69"/>
      <c r="F853" s="70"/>
      <c r="G853" s="67"/>
      <c r="H853" s="71"/>
      <c r="I853" s="72"/>
      <c r="J853" s="72"/>
      <c r="K853" s="36"/>
      <c r="L853" s="79">
        <v>853</v>
      </c>
      <c r="M853" s="79"/>
      <c r="N853" s="74"/>
      <c r="O853" s="82"/>
      <c r="P853" s="82"/>
      <c r="Q853" s="82"/>
      <c r="R853" s="85">
        <v>44264</v>
      </c>
    </row>
    <row r="854" spans="1:18" ht="15">
      <c r="A854" s="66" t="s">
        <v>243</v>
      </c>
      <c r="B854" s="66" t="s">
        <v>1586</v>
      </c>
      <c r="C854" s="67"/>
      <c r="D854" s="68"/>
      <c r="E854" s="69"/>
      <c r="F854" s="70"/>
      <c r="G854" s="67"/>
      <c r="H854" s="71"/>
      <c r="I854" s="72"/>
      <c r="J854" s="72"/>
      <c r="K854" s="36"/>
      <c r="L854" s="79">
        <v>854</v>
      </c>
      <c r="M854" s="79"/>
      <c r="N854" s="74"/>
      <c r="O854" s="82"/>
      <c r="P854" s="82"/>
      <c r="Q854" s="82"/>
      <c r="R854" s="85">
        <v>44263</v>
      </c>
    </row>
    <row r="855" spans="1:18" ht="15">
      <c r="A855" s="66" t="s">
        <v>908</v>
      </c>
      <c r="B855" s="66" t="s">
        <v>385</v>
      </c>
      <c r="C855" s="67"/>
      <c r="D855" s="68"/>
      <c r="E855" s="69"/>
      <c r="F855" s="70"/>
      <c r="G855" s="67"/>
      <c r="H855" s="71"/>
      <c r="I855" s="72"/>
      <c r="J855" s="72"/>
      <c r="K855" s="36"/>
      <c r="L855" s="79">
        <v>855</v>
      </c>
      <c r="M855" s="79"/>
      <c r="N855" s="74"/>
      <c r="O855" s="82"/>
      <c r="P855" s="82"/>
      <c r="Q855" s="82"/>
      <c r="R855" s="85">
        <v>44263</v>
      </c>
    </row>
    <row r="856" spans="1:18" ht="15">
      <c r="A856" s="66" t="s">
        <v>909</v>
      </c>
      <c r="B856" s="66" t="s">
        <v>1587</v>
      </c>
      <c r="C856" s="67"/>
      <c r="D856" s="68"/>
      <c r="E856" s="69"/>
      <c r="F856" s="70"/>
      <c r="G856" s="67"/>
      <c r="H856" s="71"/>
      <c r="I856" s="72"/>
      <c r="J856" s="72"/>
      <c r="K856" s="36"/>
      <c r="L856" s="79">
        <v>856</v>
      </c>
      <c r="M856" s="79"/>
      <c r="N856" s="74"/>
      <c r="O856" s="82"/>
      <c r="P856" s="82"/>
      <c r="Q856" s="82"/>
      <c r="R856" s="85">
        <v>44263</v>
      </c>
    </row>
    <row r="857" spans="1:18" ht="15">
      <c r="A857" s="66" t="s">
        <v>321</v>
      </c>
      <c r="B857" s="66" t="s">
        <v>518</v>
      </c>
      <c r="C857" s="67"/>
      <c r="D857" s="68"/>
      <c r="E857" s="69"/>
      <c r="F857" s="70"/>
      <c r="G857" s="67"/>
      <c r="H857" s="71"/>
      <c r="I857" s="72"/>
      <c r="J857" s="72"/>
      <c r="K857" s="36"/>
      <c r="L857" s="79">
        <v>857</v>
      </c>
      <c r="M857" s="79"/>
      <c r="N857" s="74"/>
      <c r="O857" s="82"/>
      <c r="P857" s="82"/>
      <c r="Q857" s="82"/>
      <c r="R857" s="85">
        <v>44260</v>
      </c>
    </row>
    <row r="858" spans="1:18" ht="15">
      <c r="A858" s="66" t="s">
        <v>585</v>
      </c>
      <c r="B858" s="66" t="s">
        <v>1588</v>
      </c>
      <c r="C858" s="67"/>
      <c r="D858" s="68"/>
      <c r="E858" s="69"/>
      <c r="F858" s="70"/>
      <c r="G858" s="67"/>
      <c r="H858" s="71"/>
      <c r="I858" s="72"/>
      <c r="J858" s="72"/>
      <c r="K858" s="36"/>
      <c r="L858" s="79">
        <v>858</v>
      </c>
      <c r="M858" s="79"/>
      <c r="N858" s="74"/>
      <c r="O858" s="82"/>
      <c r="P858" s="82"/>
      <c r="Q858" s="82"/>
      <c r="R858" s="85">
        <v>44260</v>
      </c>
    </row>
    <row r="859" spans="1:18" ht="15">
      <c r="A859" s="66" t="s">
        <v>230</v>
      </c>
      <c r="B859" s="66" t="s">
        <v>737</v>
      </c>
      <c r="C859" s="67"/>
      <c r="D859" s="68"/>
      <c r="E859" s="69"/>
      <c r="F859" s="70"/>
      <c r="G859" s="67"/>
      <c r="H859" s="71"/>
      <c r="I859" s="72"/>
      <c r="J859" s="72"/>
      <c r="K859" s="36"/>
      <c r="L859" s="79">
        <v>859</v>
      </c>
      <c r="M859" s="79"/>
      <c r="N859" s="74"/>
      <c r="O859" s="82"/>
      <c r="P859" s="82"/>
      <c r="Q859" s="82"/>
      <c r="R859" s="85">
        <v>44260</v>
      </c>
    </row>
    <row r="860" spans="1:18" ht="15">
      <c r="A860" s="66" t="s">
        <v>206</v>
      </c>
      <c r="B860" s="66" t="s">
        <v>230</v>
      </c>
      <c r="C860" s="67"/>
      <c r="D860" s="68"/>
      <c r="E860" s="69"/>
      <c r="F860" s="70"/>
      <c r="G860" s="67"/>
      <c r="H860" s="71"/>
      <c r="I860" s="72"/>
      <c r="J860" s="72"/>
      <c r="K860" s="36"/>
      <c r="L860" s="79">
        <v>860</v>
      </c>
      <c r="M860" s="79"/>
      <c r="N860" s="74"/>
      <c r="O860" s="82"/>
      <c r="P860" s="82"/>
      <c r="Q860" s="82"/>
      <c r="R860" s="85">
        <v>44265</v>
      </c>
    </row>
    <row r="861" spans="1:18" ht="15">
      <c r="A861" s="66" t="s">
        <v>320</v>
      </c>
      <c r="B861" s="66" t="s">
        <v>1589</v>
      </c>
      <c r="C861" s="67"/>
      <c r="D861" s="68"/>
      <c r="E861" s="69"/>
      <c r="F861" s="70"/>
      <c r="G861" s="67"/>
      <c r="H861" s="71"/>
      <c r="I861" s="72"/>
      <c r="J861" s="72"/>
      <c r="K861" s="36"/>
      <c r="L861" s="79">
        <v>861</v>
      </c>
      <c r="M861" s="79"/>
      <c r="N861" s="74"/>
      <c r="O861" s="82"/>
      <c r="P861" s="82"/>
      <c r="Q861" s="82"/>
      <c r="R861" s="85">
        <v>44259</v>
      </c>
    </row>
    <row r="862" spans="1:18" ht="15">
      <c r="A862" s="66" t="s">
        <v>910</v>
      </c>
      <c r="B862" s="66" t="s">
        <v>1590</v>
      </c>
      <c r="C862" s="67"/>
      <c r="D862" s="68"/>
      <c r="E862" s="69"/>
      <c r="F862" s="70"/>
      <c r="G862" s="67"/>
      <c r="H862" s="71"/>
      <c r="I862" s="72"/>
      <c r="J862" s="72"/>
      <c r="K862" s="36"/>
      <c r="L862" s="79">
        <v>862</v>
      </c>
      <c r="M862" s="79"/>
      <c r="N862" s="74"/>
      <c r="O862" s="82"/>
      <c r="P862" s="82"/>
      <c r="Q862" s="82"/>
      <c r="R862" s="85">
        <v>44518</v>
      </c>
    </row>
    <row r="863" spans="1:18" ht="15">
      <c r="A863" s="66" t="s">
        <v>910</v>
      </c>
      <c r="B863" s="66" t="s">
        <v>1590</v>
      </c>
      <c r="C863" s="67"/>
      <c r="D863" s="68"/>
      <c r="E863" s="69"/>
      <c r="F863" s="70"/>
      <c r="G863" s="67"/>
      <c r="H863" s="71"/>
      <c r="I863" s="72"/>
      <c r="J863" s="72"/>
      <c r="K863" s="36"/>
      <c r="L863" s="79">
        <v>863</v>
      </c>
      <c r="M863" s="79"/>
      <c r="N863" s="74"/>
      <c r="O863" s="82"/>
      <c r="P863" s="82"/>
      <c r="Q863" s="82"/>
      <c r="R863" s="85">
        <v>44518</v>
      </c>
    </row>
    <row r="864" spans="1:18" ht="15">
      <c r="A864" s="66" t="s">
        <v>910</v>
      </c>
      <c r="B864" s="66" t="s">
        <v>1590</v>
      </c>
      <c r="C864" s="67"/>
      <c r="D864" s="68"/>
      <c r="E864" s="69"/>
      <c r="F864" s="70"/>
      <c r="G864" s="67"/>
      <c r="H864" s="71"/>
      <c r="I864" s="72"/>
      <c r="J864" s="72"/>
      <c r="K864" s="36"/>
      <c r="L864" s="79">
        <v>864</v>
      </c>
      <c r="M864" s="79"/>
      <c r="N864" s="74"/>
      <c r="O864" s="82"/>
      <c r="P864" s="82"/>
      <c r="Q864" s="82"/>
      <c r="R864" s="85">
        <v>44518</v>
      </c>
    </row>
    <row r="865" spans="1:18" ht="15">
      <c r="A865" s="66" t="s">
        <v>910</v>
      </c>
      <c r="B865" s="66" t="s">
        <v>1590</v>
      </c>
      <c r="C865" s="67"/>
      <c r="D865" s="68"/>
      <c r="E865" s="69"/>
      <c r="F865" s="70"/>
      <c r="G865" s="67"/>
      <c r="H865" s="71"/>
      <c r="I865" s="72"/>
      <c r="J865" s="72"/>
      <c r="K865" s="36"/>
      <c r="L865" s="79">
        <v>865</v>
      </c>
      <c r="M865" s="79"/>
      <c r="N865" s="74"/>
      <c r="O865" s="82"/>
      <c r="P865" s="82"/>
      <c r="Q865" s="82"/>
      <c r="R865" s="85">
        <v>44518</v>
      </c>
    </row>
    <row r="866" spans="1:18" ht="15">
      <c r="A866" s="66" t="s">
        <v>910</v>
      </c>
      <c r="B866" s="66" t="s">
        <v>1590</v>
      </c>
      <c r="C866" s="67"/>
      <c r="D866" s="68"/>
      <c r="E866" s="69"/>
      <c r="F866" s="70"/>
      <c r="G866" s="67"/>
      <c r="H866" s="71"/>
      <c r="I866" s="72"/>
      <c r="J866" s="72"/>
      <c r="K866" s="36"/>
      <c r="L866" s="79">
        <v>866</v>
      </c>
      <c r="M866" s="79"/>
      <c r="N866" s="74"/>
      <c r="O866" s="82"/>
      <c r="P866" s="82"/>
      <c r="Q866" s="82"/>
      <c r="R866" s="85">
        <v>44518</v>
      </c>
    </row>
    <row r="867" spans="1:18" ht="15">
      <c r="A867" s="66" t="s">
        <v>910</v>
      </c>
      <c r="B867" s="66" t="s">
        <v>1590</v>
      </c>
      <c r="C867" s="67"/>
      <c r="D867" s="68"/>
      <c r="E867" s="69"/>
      <c r="F867" s="70"/>
      <c r="G867" s="67"/>
      <c r="H867" s="71"/>
      <c r="I867" s="72"/>
      <c r="J867" s="72"/>
      <c r="K867" s="36"/>
      <c r="L867" s="79">
        <v>867</v>
      </c>
      <c r="M867" s="79"/>
      <c r="N867" s="74"/>
      <c r="O867" s="82"/>
      <c r="P867" s="82"/>
      <c r="Q867" s="82"/>
      <c r="R867" s="85">
        <v>44518</v>
      </c>
    </row>
    <row r="868" spans="1:18" ht="15">
      <c r="A868" s="66" t="s">
        <v>910</v>
      </c>
      <c r="B868" s="66" t="s">
        <v>1590</v>
      </c>
      <c r="C868" s="67"/>
      <c r="D868" s="68"/>
      <c r="E868" s="69"/>
      <c r="F868" s="70"/>
      <c r="G868" s="67"/>
      <c r="H868" s="71"/>
      <c r="I868" s="72"/>
      <c r="J868" s="72"/>
      <c r="K868" s="36"/>
      <c r="L868" s="79">
        <v>868</v>
      </c>
      <c r="M868" s="79"/>
      <c r="N868" s="74"/>
      <c r="O868" s="82"/>
      <c r="P868" s="82"/>
      <c r="Q868" s="82"/>
      <c r="R868" s="85">
        <v>44371</v>
      </c>
    </row>
    <row r="869" spans="1:18" ht="15">
      <c r="A869" s="66" t="s">
        <v>910</v>
      </c>
      <c r="B869" s="66" t="s">
        <v>1590</v>
      </c>
      <c r="C869" s="67"/>
      <c r="D869" s="68"/>
      <c r="E869" s="69"/>
      <c r="F869" s="70"/>
      <c r="G869" s="67"/>
      <c r="H869" s="71"/>
      <c r="I869" s="72"/>
      <c r="J869" s="72"/>
      <c r="K869" s="36"/>
      <c r="L869" s="79">
        <v>869</v>
      </c>
      <c r="M869" s="79"/>
      <c r="N869" s="74"/>
      <c r="O869" s="82"/>
      <c r="P869" s="82"/>
      <c r="Q869" s="82"/>
      <c r="R869" s="85">
        <v>44364</v>
      </c>
    </row>
    <row r="870" spans="1:18" ht="15">
      <c r="A870" s="66" t="s">
        <v>910</v>
      </c>
      <c r="B870" s="66" t="s">
        <v>1590</v>
      </c>
      <c r="C870" s="67"/>
      <c r="D870" s="68"/>
      <c r="E870" s="69"/>
      <c r="F870" s="70"/>
      <c r="G870" s="67"/>
      <c r="H870" s="71"/>
      <c r="I870" s="72"/>
      <c r="J870" s="72"/>
      <c r="K870" s="36"/>
      <c r="L870" s="79">
        <v>870</v>
      </c>
      <c r="M870" s="79"/>
      <c r="N870" s="74"/>
      <c r="O870" s="82"/>
      <c r="P870" s="82"/>
      <c r="Q870" s="82"/>
      <c r="R870" s="85">
        <v>44359</v>
      </c>
    </row>
    <row r="871" spans="1:18" ht="15">
      <c r="A871" s="66" t="s">
        <v>910</v>
      </c>
      <c r="B871" s="66" t="s">
        <v>1590</v>
      </c>
      <c r="C871" s="67"/>
      <c r="D871" s="68"/>
      <c r="E871" s="69"/>
      <c r="F871" s="70"/>
      <c r="G871" s="67"/>
      <c r="H871" s="71"/>
      <c r="I871" s="72"/>
      <c r="J871" s="72"/>
      <c r="K871" s="36"/>
      <c r="L871" s="79">
        <v>871</v>
      </c>
      <c r="M871" s="79"/>
      <c r="N871" s="74"/>
      <c r="O871" s="82"/>
      <c r="P871" s="82"/>
      <c r="Q871" s="82"/>
      <c r="R871" s="85">
        <v>44355</v>
      </c>
    </row>
    <row r="872" spans="1:18" ht="15">
      <c r="A872" s="66" t="s">
        <v>910</v>
      </c>
      <c r="B872" s="66" t="s">
        <v>1590</v>
      </c>
      <c r="C872" s="67"/>
      <c r="D872" s="68"/>
      <c r="E872" s="69"/>
      <c r="F872" s="70"/>
      <c r="G872" s="67"/>
      <c r="H872" s="71"/>
      <c r="I872" s="72"/>
      <c r="J872" s="72"/>
      <c r="K872" s="36"/>
      <c r="L872" s="79">
        <v>872</v>
      </c>
      <c r="M872" s="79"/>
      <c r="N872" s="74"/>
      <c r="O872" s="82"/>
      <c r="P872" s="82"/>
      <c r="Q872" s="82"/>
      <c r="R872" s="85">
        <v>44351</v>
      </c>
    </row>
    <row r="873" spans="1:18" ht="15">
      <c r="A873" s="66" t="s">
        <v>910</v>
      </c>
      <c r="B873" s="66" t="s">
        <v>1590</v>
      </c>
      <c r="C873" s="67"/>
      <c r="D873" s="68"/>
      <c r="E873" s="69"/>
      <c r="F873" s="70"/>
      <c r="G873" s="67"/>
      <c r="H873" s="71"/>
      <c r="I873" s="72"/>
      <c r="J873" s="72"/>
      <c r="K873" s="36"/>
      <c r="L873" s="79">
        <v>873</v>
      </c>
      <c r="M873" s="79"/>
      <c r="N873" s="74"/>
      <c r="O873" s="82"/>
      <c r="P873" s="82"/>
      <c r="Q873" s="82"/>
      <c r="R873" s="85">
        <v>44349</v>
      </c>
    </row>
    <row r="874" spans="1:18" ht="15">
      <c r="A874" s="66" t="s">
        <v>910</v>
      </c>
      <c r="B874" s="66" t="s">
        <v>1590</v>
      </c>
      <c r="C874" s="67"/>
      <c r="D874" s="68"/>
      <c r="E874" s="69"/>
      <c r="F874" s="70"/>
      <c r="G874" s="67"/>
      <c r="H874" s="71"/>
      <c r="I874" s="72"/>
      <c r="J874" s="72"/>
      <c r="K874" s="36"/>
      <c r="L874" s="79">
        <v>874</v>
      </c>
      <c r="M874" s="79"/>
      <c r="N874" s="74"/>
      <c r="O874" s="82"/>
      <c r="P874" s="82"/>
      <c r="Q874" s="82"/>
      <c r="R874" s="85">
        <v>44259</v>
      </c>
    </row>
    <row r="875" spans="1:18" ht="15">
      <c r="A875" s="66" t="s">
        <v>911</v>
      </c>
      <c r="B875" s="66" t="s">
        <v>1591</v>
      </c>
      <c r="C875" s="67"/>
      <c r="D875" s="68"/>
      <c r="E875" s="69"/>
      <c r="F875" s="70"/>
      <c r="G875" s="67"/>
      <c r="H875" s="71"/>
      <c r="I875" s="72"/>
      <c r="J875" s="72"/>
      <c r="K875" s="36"/>
      <c r="L875" s="79">
        <v>875</v>
      </c>
      <c r="M875" s="79"/>
      <c r="N875" s="74"/>
      <c r="O875" s="82"/>
      <c r="P875" s="82"/>
      <c r="Q875" s="82"/>
      <c r="R875" s="85">
        <v>44259</v>
      </c>
    </row>
    <row r="876" spans="1:18" ht="15">
      <c r="A876" s="66" t="s">
        <v>657</v>
      </c>
      <c r="B876" s="66" t="s">
        <v>1592</v>
      </c>
      <c r="C876" s="67"/>
      <c r="D876" s="68"/>
      <c r="E876" s="69"/>
      <c r="F876" s="70"/>
      <c r="G876" s="67"/>
      <c r="H876" s="71"/>
      <c r="I876" s="72"/>
      <c r="J876" s="72"/>
      <c r="K876" s="36"/>
      <c r="L876" s="79">
        <v>876</v>
      </c>
      <c r="M876" s="79"/>
      <c r="N876" s="74"/>
      <c r="O876" s="82"/>
      <c r="P876" s="82"/>
      <c r="Q876" s="82"/>
      <c r="R876" s="85">
        <v>44258</v>
      </c>
    </row>
    <row r="877" spans="1:18" ht="15">
      <c r="A877" s="66" t="s">
        <v>912</v>
      </c>
      <c r="B877" s="66" t="s">
        <v>1593</v>
      </c>
      <c r="C877" s="67"/>
      <c r="D877" s="68"/>
      <c r="E877" s="69"/>
      <c r="F877" s="70"/>
      <c r="G877" s="67"/>
      <c r="H877" s="71"/>
      <c r="I877" s="72"/>
      <c r="J877" s="72"/>
      <c r="K877" s="36"/>
      <c r="L877" s="79">
        <v>877</v>
      </c>
      <c r="M877" s="79"/>
      <c r="N877" s="74"/>
      <c r="O877" s="82"/>
      <c r="P877" s="82"/>
      <c r="Q877" s="82"/>
      <c r="R877" s="85">
        <v>44258</v>
      </c>
    </row>
    <row r="878" spans="1:18" ht="15">
      <c r="A878" s="66" t="s">
        <v>299</v>
      </c>
      <c r="B878" s="66" t="s">
        <v>1594</v>
      </c>
      <c r="C878" s="67"/>
      <c r="D878" s="68"/>
      <c r="E878" s="69"/>
      <c r="F878" s="70"/>
      <c r="G878" s="67"/>
      <c r="H878" s="71"/>
      <c r="I878" s="72"/>
      <c r="J878" s="72"/>
      <c r="K878" s="36"/>
      <c r="L878" s="79">
        <v>878</v>
      </c>
      <c r="M878" s="79"/>
      <c r="N878" s="74"/>
      <c r="O878" s="82"/>
      <c r="P878" s="82"/>
      <c r="Q878" s="82"/>
      <c r="R878" s="85">
        <v>44258</v>
      </c>
    </row>
    <row r="879" spans="1:18" ht="15">
      <c r="A879" s="66" t="s">
        <v>913</v>
      </c>
      <c r="B879" s="66" t="s">
        <v>1595</v>
      </c>
      <c r="C879" s="67"/>
      <c r="D879" s="68"/>
      <c r="E879" s="69"/>
      <c r="F879" s="70"/>
      <c r="G879" s="67"/>
      <c r="H879" s="71"/>
      <c r="I879" s="72"/>
      <c r="J879" s="72"/>
      <c r="K879" s="36"/>
      <c r="L879" s="79">
        <v>879</v>
      </c>
      <c r="M879" s="79"/>
      <c r="N879" s="74"/>
      <c r="O879" s="82"/>
      <c r="P879" s="82"/>
      <c r="Q879" s="82"/>
      <c r="R879" s="85">
        <v>44258</v>
      </c>
    </row>
    <row r="880" spans="1:18" ht="15">
      <c r="A880" s="66" t="s">
        <v>321</v>
      </c>
      <c r="B880" s="66" t="s">
        <v>1596</v>
      </c>
      <c r="C880" s="67"/>
      <c r="D880" s="68"/>
      <c r="E880" s="69"/>
      <c r="F880" s="70"/>
      <c r="G880" s="67"/>
      <c r="H880" s="71"/>
      <c r="I880" s="72"/>
      <c r="J880" s="72"/>
      <c r="K880" s="36"/>
      <c r="L880" s="79">
        <v>880</v>
      </c>
      <c r="M880" s="79"/>
      <c r="N880" s="74"/>
      <c r="O880" s="82"/>
      <c r="P880" s="82"/>
      <c r="Q880" s="82"/>
      <c r="R880" s="85">
        <v>44257</v>
      </c>
    </row>
    <row r="881" spans="1:18" ht="15">
      <c r="A881" s="66" t="s">
        <v>321</v>
      </c>
      <c r="B881" s="66" t="s">
        <v>516</v>
      </c>
      <c r="C881" s="67"/>
      <c r="D881" s="68"/>
      <c r="E881" s="69"/>
      <c r="F881" s="70"/>
      <c r="G881" s="67"/>
      <c r="H881" s="71"/>
      <c r="I881" s="72"/>
      <c r="J881" s="72"/>
      <c r="K881" s="36"/>
      <c r="L881" s="79">
        <v>881</v>
      </c>
      <c r="M881" s="79"/>
      <c r="N881" s="74"/>
      <c r="O881" s="82"/>
      <c r="P881" s="82"/>
      <c r="Q881" s="82"/>
      <c r="R881" s="85">
        <v>44257</v>
      </c>
    </row>
    <row r="882" spans="1:18" ht="15">
      <c r="A882" s="66" t="s">
        <v>914</v>
      </c>
      <c r="B882" s="66" t="s">
        <v>1597</v>
      </c>
      <c r="C882" s="67"/>
      <c r="D882" s="68"/>
      <c r="E882" s="69"/>
      <c r="F882" s="70"/>
      <c r="G882" s="67"/>
      <c r="H882" s="71"/>
      <c r="I882" s="72"/>
      <c r="J882" s="72"/>
      <c r="K882" s="36"/>
      <c r="L882" s="79">
        <v>882</v>
      </c>
      <c r="M882" s="79"/>
      <c r="N882" s="74"/>
      <c r="O882" s="82"/>
      <c r="P882" s="82"/>
      <c r="Q882" s="82"/>
      <c r="R882" s="85">
        <v>44386</v>
      </c>
    </row>
    <row r="883" spans="1:18" ht="15">
      <c r="A883" s="66" t="s">
        <v>914</v>
      </c>
      <c r="B883" s="66" t="s">
        <v>1597</v>
      </c>
      <c r="C883" s="67"/>
      <c r="D883" s="68"/>
      <c r="E883" s="69"/>
      <c r="F883" s="70"/>
      <c r="G883" s="67"/>
      <c r="H883" s="71"/>
      <c r="I883" s="72"/>
      <c r="J883" s="72"/>
      <c r="K883" s="36"/>
      <c r="L883" s="79">
        <v>883</v>
      </c>
      <c r="M883" s="79"/>
      <c r="N883" s="74"/>
      <c r="O883" s="82"/>
      <c r="P883" s="82"/>
      <c r="Q883" s="82"/>
      <c r="R883" s="85">
        <v>44257</v>
      </c>
    </row>
    <row r="884" spans="1:18" ht="15">
      <c r="A884" s="66" t="s">
        <v>915</v>
      </c>
      <c r="B884" s="66" t="s">
        <v>1598</v>
      </c>
      <c r="C884" s="67"/>
      <c r="D884" s="68"/>
      <c r="E884" s="69"/>
      <c r="F884" s="70"/>
      <c r="G884" s="67"/>
      <c r="H884" s="71"/>
      <c r="I884" s="72"/>
      <c r="J884" s="72"/>
      <c r="K884" s="36"/>
      <c r="L884" s="79">
        <v>884</v>
      </c>
      <c r="M884" s="79"/>
      <c r="N884" s="74"/>
      <c r="O884" s="82"/>
      <c r="P884" s="82"/>
      <c r="Q884" s="82"/>
      <c r="R884" s="85">
        <v>44257</v>
      </c>
    </row>
    <row r="885" spans="1:18" ht="15">
      <c r="A885" s="66" t="s">
        <v>916</v>
      </c>
      <c r="B885" s="66" t="s">
        <v>322</v>
      </c>
      <c r="C885" s="67"/>
      <c r="D885" s="68"/>
      <c r="E885" s="69"/>
      <c r="F885" s="70"/>
      <c r="G885" s="67"/>
      <c r="H885" s="71"/>
      <c r="I885" s="72"/>
      <c r="J885" s="72"/>
      <c r="K885" s="36"/>
      <c r="L885" s="79">
        <v>885</v>
      </c>
      <c r="M885" s="79"/>
      <c r="N885" s="74"/>
      <c r="O885" s="82"/>
      <c r="P885" s="82"/>
      <c r="Q885" s="82"/>
      <c r="R885" s="85">
        <v>44257</v>
      </c>
    </row>
    <row r="886" spans="1:18" ht="15">
      <c r="A886" s="66" t="s">
        <v>917</v>
      </c>
      <c r="B886" s="66" t="s">
        <v>918</v>
      </c>
      <c r="C886" s="67"/>
      <c r="D886" s="68"/>
      <c r="E886" s="69"/>
      <c r="F886" s="70"/>
      <c r="G886" s="67"/>
      <c r="H886" s="71"/>
      <c r="I886" s="72"/>
      <c r="J886" s="72"/>
      <c r="K886" s="36"/>
      <c r="L886" s="79">
        <v>886</v>
      </c>
      <c r="M886" s="79"/>
      <c r="N886" s="74"/>
      <c r="O886" s="82"/>
      <c r="P886" s="82"/>
      <c r="Q886" s="82"/>
      <c r="R886" s="85">
        <v>44256</v>
      </c>
    </row>
    <row r="887" spans="1:18" ht="15">
      <c r="A887" s="66" t="s">
        <v>918</v>
      </c>
      <c r="B887" s="66" t="s">
        <v>917</v>
      </c>
      <c r="C887" s="67"/>
      <c r="D887" s="68"/>
      <c r="E887" s="69"/>
      <c r="F887" s="70"/>
      <c r="G887" s="67"/>
      <c r="H887" s="71"/>
      <c r="I887" s="72"/>
      <c r="J887" s="72"/>
      <c r="K887" s="36"/>
      <c r="L887" s="79">
        <v>887</v>
      </c>
      <c r="M887" s="79"/>
      <c r="N887" s="74"/>
      <c r="O887" s="82"/>
      <c r="P887" s="82"/>
      <c r="Q887" s="82"/>
      <c r="R887" s="85">
        <v>44256</v>
      </c>
    </row>
    <row r="888" spans="1:18" ht="15">
      <c r="A888" s="66" t="s">
        <v>919</v>
      </c>
      <c r="B888" s="66" t="s">
        <v>1599</v>
      </c>
      <c r="C888" s="67"/>
      <c r="D888" s="68"/>
      <c r="E888" s="69"/>
      <c r="F888" s="70"/>
      <c r="G888" s="67"/>
      <c r="H888" s="71"/>
      <c r="I888" s="72"/>
      <c r="J888" s="72"/>
      <c r="K888" s="36"/>
      <c r="L888" s="79">
        <v>888</v>
      </c>
      <c r="M888" s="79"/>
      <c r="N888" s="74"/>
      <c r="O888" s="82"/>
      <c r="P888" s="82"/>
      <c r="Q888" s="82"/>
      <c r="R888" s="85">
        <v>44255</v>
      </c>
    </row>
    <row r="889" spans="1:18" ht="15">
      <c r="A889" s="66" t="s">
        <v>920</v>
      </c>
      <c r="B889" s="66" t="s">
        <v>1600</v>
      </c>
      <c r="C889" s="67"/>
      <c r="D889" s="68"/>
      <c r="E889" s="69"/>
      <c r="F889" s="70"/>
      <c r="G889" s="67"/>
      <c r="H889" s="71"/>
      <c r="I889" s="72"/>
      <c r="J889" s="72"/>
      <c r="K889" s="36"/>
      <c r="L889" s="79">
        <v>889</v>
      </c>
      <c r="M889" s="79"/>
      <c r="N889" s="74"/>
      <c r="O889" s="82"/>
      <c r="P889" s="82"/>
      <c r="Q889" s="82"/>
      <c r="R889" s="85">
        <v>44255</v>
      </c>
    </row>
    <row r="890" spans="1:18" ht="15">
      <c r="A890" s="66" t="s">
        <v>921</v>
      </c>
      <c r="B890" s="66" t="s">
        <v>209</v>
      </c>
      <c r="C890" s="67"/>
      <c r="D890" s="68"/>
      <c r="E890" s="69"/>
      <c r="F890" s="70"/>
      <c r="G890" s="67"/>
      <c r="H890" s="71"/>
      <c r="I890" s="72"/>
      <c r="J890" s="72"/>
      <c r="K890" s="36"/>
      <c r="L890" s="79">
        <v>890</v>
      </c>
      <c r="M890" s="79"/>
      <c r="N890" s="74"/>
      <c r="O890" s="82"/>
      <c r="P890" s="82"/>
      <c r="Q890" s="82"/>
      <c r="R890" s="85">
        <v>44254</v>
      </c>
    </row>
    <row r="891" spans="1:18" ht="15">
      <c r="A891" s="66" t="s">
        <v>922</v>
      </c>
      <c r="B891" s="66" t="s">
        <v>1601</v>
      </c>
      <c r="C891" s="67"/>
      <c r="D891" s="68"/>
      <c r="E891" s="69"/>
      <c r="F891" s="70"/>
      <c r="G891" s="67"/>
      <c r="H891" s="71"/>
      <c r="I891" s="72"/>
      <c r="J891" s="72"/>
      <c r="K891" s="36"/>
      <c r="L891" s="79">
        <v>891</v>
      </c>
      <c r="M891" s="79"/>
      <c r="N891" s="74"/>
      <c r="O891" s="82"/>
      <c r="P891" s="82"/>
      <c r="Q891" s="82"/>
      <c r="R891" s="85">
        <v>44254</v>
      </c>
    </row>
    <row r="892" spans="1:18" ht="15">
      <c r="A892" s="66" t="s">
        <v>271</v>
      </c>
      <c r="B892" s="66" t="s">
        <v>1602</v>
      </c>
      <c r="C892" s="67"/>
      <c r="D892" s="68"/>
      <c r="E892" s="69"/>
      <c r="F892" s="70"/>
      <c r="G892" s="67"/>
      <c r="H892" s="71"/>
      <c r="I892" s="72"/>
      <c r="J892" s="72"/>
      <c r="K892" s="36"/>
      <c r="L892" s="79">
        <v>892</v>
      </c>
      <c r="M892" s="79"/>
      <c r="N892" s="74"/>
      <c r="O892" s="82"/>
      <c r="P892" s="82"/>
      <c r="Q892" s="82"/>
      <c r="R892" s="85">
        <v>44263</v>
      </c>
    </row>
    <row r="893" spans="1:18" ht="15">
      <c r="A893" s="66" t="s">
        <v>271</v>
      </c>
      <c r="B893" s="66" t="s">
        <v>1602</v>
      </c>
      <c r="C893" s="67"/>
      <c r="D893" s="68"/>
      <c r="E893" s="69"/>
      <c r="F893" s="70"/>
      <c r="G893" s="67"/>
      <c r="H893" s="71"/>
      <c r="I893" s="72"/>
      <c r="J893" s="72"/>
      <c r="K893" s="36"/>
      <c r="L893" s="79">
        <v>893</v>
      </c>
      <c r="M893" s="79"/>
      <c r="N893" s="74"/>
      <c r="O893" s="82"/>
      <c r="P893" s="82"/>
      <c r="Q893" s="82"/>
      <c r="R893" s="85">
        <v>44259</v>
      </c>
    </row>
    <row r="894" spans="1:18" ht="15">
      <c r="A894" s="66" t="s">
        <v>271</v>
      </c>
      <c r="B894" s="66" t="s">
        <v>1602</v>
      </c>
      <c r="C894" s="67"/>
      <c r="D894" s="68"/>
      <c r="E894" s="69"/>
      <c r="F894" s="70"/>
      <c r="G894" s="67"/>
      <c r="H894" s="71"/>
      <c r="I894" s="72"/>
      <c r="J894" s="72"/>
      <c r="K894" s="36"/>
      <c r="L894" s="79">
        <v>894</v>
      </c>
      <c r="M894" s="79"/>
      <c r="N894" s="74"/>
      <c r="O894" s="82"/>
      <c r="P894" s="82"/>
      <c r="Q894" s="82"/>
      <c r="R894" s="85">
        <v>44253</v>
      </c>
    </row>
    <row r="895" spans="1:18" ht="15">
      <c r="A895" s="66" t="s">
        <v>323</v>
      </c>
      <c r="B895" s="66" t="s">
        <v>209</v>
      </c>
      <c r="C895" s="67"/>
      <c r="D895" s="68"/>
      <c r="E895" s="69"/>
      <c r="F895" s="70"/>
      <c r="G895" s="67"/>
      <c r="H895" s="71"/>
      <c r="I895" s="72"/>
      <c r="J895" s="72"/>
      <c r="K895" s="36"/>
      <c r="L895" s="79">
        <v>895</v>
      </c>
      <c r="M895" s="79"/>
      <c r="N895" s="74"/>
      <c r="O895" s="82"/>
      <c r="P895" s="82"/>
      <c r="Q895" s="82"/>
      <c r="R895" s="85">
        <v>44253</v>
      </c>
    </row>
    <row r="896" spans="1:18" ht="15">
      <c r="A896" s="66" t="s">
        <v>923</v>
      </c>
      <c r="B896" s="66" t="s">
        <v>1603</v>
      </c>
      <c r="C896" s="67"/>
      <c r="D896" s="68"/>
      <c r="E896" s="69"/>
      <c r="F896" s="70"/>
      <c r="G896" s="67"/>
      <c r="H896" s="71"/>
      <c r="I896" s="72"/>
      <c r="J896" s="72"/>
      <c r="K896" s="36"/>
      <c r="L896" s="79">
        <v>896</v>
      </c>
      <c r="M896" s="79"/>
      <c r="N896" s="74"/>
      <c r="O896" s="82"/>
      <c r="P896" s="82"/>
      <c r="Q896" s="82"/>
      <c r="R896" s="85">
        <v>44253</v>
      </c>
    </row>
    <row r="897" spans="1:18" ht="15">
      <c r="A897" s="66" t="s">
        <v>243</v>
      </c>
      <c r="B897" s="66" t="s">
        <v>1604</v>
      </c>
      <c r="C897" s="67"/>
      <c r="D897" s="68"/>
      <c r="E897" s="69"/>
      <c r="F897" s="70"/>
      <c r="G897" s="67"/>
      <c r="H897" s="71"/>
      <c r="I897" s="72"/>
      <c r="J897" s="72"/>
      <c r="K897" s="36"/>
      <c r="L897" s="79">
        <v>897</v>
      </c>
      <c r="M897" s="79"/>
      <c r="N897" s="74"/>
      <c r="O897" s="82"/>
      <c r="P897" s="82"/>
      <c r="Q897" s="82"/>
      <c r="R897" s="85">
        <v>44253</v>
      </c>
    </row>
    <row r="898" spans="1:18" ht="15">
      <c r="A898" s="66" t="s">
        <v>193</v>
      </c>
      <c r="B898" s="66" t="s">
        <v>1605</v>
      </c>
      <c r="C898" s="67"/>
      <c r="D898" s="68"/>
      <c r="E898" s="69"/>
      <c r="F898" s="70"/>
      <c r="G898" s="67"/>
      <c r="H898" s="71"/>
      <c r="I898" s="72"/>
      <c r="J898" s="72"/>
      <c r="K898" s="36"/>
      <c r="L898" s="79">
        <v>898</v>
      </c>
      <c r="M898" s="79"/>
      <c r="N898" s="74"/>
      <c r="O898" s="82"/>
      <c r="P898" s="82"/>
      <c r="Q898" s="82"/>
      <c r="R898" s="85">
        <v>44253</v>
      </c>
    </row>
    <row r="899" spans="1:18" ht="15">
      <c r="A899" s="66" t="s">
        <v>920</v>
      </c>
      <c r="B899" s="66" t="s">
        <v>1606</v>
      </c>
      <c r="C899" s="67"/>
      <c r="D899" s="68"/>
      <c r="E899" s="69"/>
      <c r="F899" s="70"/>
      <c r="G899" s="67"/>
      <c r="H899" s="71"/>
      <c r="I899" s="72"/>
      <c r="J899" s="72"/>
      <c r="K899" s="36"/>
      <c r="L899" s="79">
        <v>899</v>
      </c>
      <c r="M899" s="79"/>
      <c r="N899" s="74"/>
      <c r="O899" s="82"/>
      <c r="P899" s="82"/>
      <c r="Q899" s="82"/>
      <c r="R899" s="85">
        <v>44253</v>
      </c>
    </row>
    <row r="900" spans="1:18" ht="15">
      <c r="A900" s="66" t="s">
        <v>206</v>
      </c>
      <c r="B900" s="66" t="s">
        <v>1607</v>
      </c>
      <c r="C900" s="67"/>
      <c r="D900" s="68"/>
      <c r="E900" s="69"/>
      <c r="F900" s="70"/>
      <c r="G900" s="67"/>
      <c r="H900" s="71"/>
      <c r="I900" s="72"/>
      <c r="J900" s="72"/>
      <c r="K900" s="36"/>
      <c r="L900" s="79">
        <v>900</v>
      </c>
      <c r="M900" s="79"/>
      <c r="N900" s="74"/>
      <c r="O900" s="82"/>
      <c r="P900" s="82"/>
      <c r="Q900" s="82"/>
      <c r="R900" s="85">
        <v>44258</v>
      </c>
    </row>
    <row r="901" spans="1:18" ht="15">
      <c r="A901" s="66" t="s">
        <v>206</v>
      </c>
      <c r="B901" s="66" t="s">
        <v>1607</v>
      </c>
      <c r="C901" s="67"/>
      <c r="D901" s="68"/>
      <c r="E901" s="69"/>
      <c r="F901" s="70"/>
      <c r="G901" s="67"/>
      <c r="H901" s="71"/>
      <c r="I901" s="72"/>
      <c r="J901" s="72"/>
      <c r="K901" s="36"/>
      <c r="L901" s="79">
        <v>901</v>
      </c>
      <c r="M901" s="79"/>
      <c r="N901" s="74"/>
      <c r="O901" s="82"/>
      <c r="P901" s="82"/>
      <c r="Q901" s="82"/>
      <c r="R901" s="85">
        <v>44252</v>
      </c>
    </row>
    <row r="902" spans="1:18" ht="15">
      <c r="A902" s="66" t="s">
        <v>275</v>
      </c>
      <c r="B902" s="66" t="s">
        <v>1602</v>
      </c>
      <c r="C902" s="67"/>
      <c r="D902" s="68"/>
      <c r="E902" s="69"/>
      <c r="F902" s="70"/>
      <c r="G902" s="67"/>
      <c r="H902" s="71"/>
      <c r="I902" s="72"/>
      <c r="J902" s="72"/>
      <c r="K902" s="36"/>
      <c r="L902" s="79">
        <v>902</v>
      </c>
      <c r="M902" s="79"/>
      <c r="N902" s="74"/>
      <c r="O902" s="82"/>
      <c r="P902" s="82"/>
      <c r="Q902" s="82"/>
      <c r="R902" s="85">
        <v>44264</v>
      </c>
    </row>
    <row r="903" spans="1:18" ht="15">
      <c r="A903" s="66" t="s">
        <v>275</v>
      </c>
      <c r="B903" s="66" t="s">
        <v>1602</v>
      </c>
      <c r="C903" s="67"/>
      <c r="D903" s="68"/>
      <c r="E903" s="69"/>
      <c r="F903" s="70"/>
      <c r="G903" s="67"/>
      <c r="H903" s="71"/>
      <c r="I903" s="72"/>
      <c r="J903" s="72"/>
      <c r="K903" s="36"/>
      <c r="L903" s="79">
        <v>903</v>
      </c>
      <c r="M903" s="79"/>
      <c r="N903" s="74"/>
      <c r="O903" s="82"/>
      <c r="P903" s="82"/>
      <c r="Q903" s="82"/>
      <c r="R903" s="85">
        <v>44262</v>
      </c>
    </row>
    <row r="904" spans="1:18" ht="15">
      <c r="A904" s="66" t="s">
        <v>275</v>
      </c>
      <c r="B904" s="66" t="s">
        <v>1602</v>
      </c>
      <c r="C904" s="67"/>
      <c r="D904" s="68"/>
      <c r="E904" s="69"/>
      <c r="F904" s="70"/>
      <c r="G904" s="67"/>
      <c r="H904" s="71"/>
      <c r="I904" s="72"/>
      <c r="J904" s="72"/>
      <c r="K904" s="36"/>
      <c r="L904" s="79">
        <v>904</v>
      </c>
      <c r="M904" s="79"/>
      <c r="N904" s="74"/>
      <c r="O904" s="82"/>
      <c r="P904" s="82"/>
      <c r="Q904" s="82"/>
      <c r="R904" s="85">
        <v>44258</v>
      </c>
    </row>
    <row r="905" spans="1:18" ht="15">
      <c r="A905" s="66" t="s">
        <v>275</v>
      </c>
      <c r="B905" s="66" t="s">
        <v>1602</v>
      </c>
      <c r="C905" s="67"/>
      <c r="D905" s="68"/>
      <c r="E905" s="69"/>
      <c r="F905" s="70"/>
      <c r="G905" s="67"/>
      <c r="H905" s="71"/>
      <c r="I905" s="72"/>
      <c r="J905" s="72"/>
      <c r="K905" s="36"/>
      <c r="L905" s="79">
        <v>905</v>
      </c>
      <c r="M905" s="79"/>
      <c r="N905" s="74"/>
      <c r="O905" s="82"/>
      <c r="P905" s="82"/>
      <c r="Q905" s="82"/>
      <c r="R905" s="85">
        <v>44252</v>
      </c>
    </row>
    <row r="906" spans="1:18" ht="15">
      <c r="A906" s="66" t="s">
        <v>924</v>
      </c>
      <c r="B906" s="66" t="s">
        <v>1608</v>
      </c>
      <c r="C906" s="67"/>
      <c r="D906" s="68"/>
      <c r="E906" s="69"/>
      <c r="F906" s="70"/>
      <c r="G906" s="67"/>
      <c r="H906" s="71"/>
      <c r="I906" s="72"/>
      <c r="J906" s="72"/>
      <c r="K906" s="36"/>
      <c r="L906" s="79">
        <v>906</v>
      </c>
      <c r="M906" s="79"/>
      <c r="N906" s="74"/>
      <c r="O906" s="82"/>
      <c r="P906" s="82"/>
      <c r="Q906" s="82"/>
      <c r="R906" s="85">
        <v>44252</v>
      </c>
    </row>
    <row r="907" spans="1:18" ht="15">
      <c r="A907" s="66" t="s">
        <v>925</v>
      </c>
      <c r="B907" s="66" t="s">
        <v>1609</v>
      </c>
      <c r="C907" s="67"/>
      <c r="D907" s="68"/>
      <c r="E907" s="69"/>
      <c r="F907" s="70"/>
      <c r="G907" s="67"/>
      <c r="H907" s="71"/>
      <c r="I907" s="72"/>
      <c r="J907" s="72"/>
      <c r="K907" s="36"/>
      <c r="L907" s="79">
        <v>907</v>
      </c>
      <c r="M907" s="79"/>
      <c r="N907" s="74"/>
      <c r="O907" s="82"/>
      <c r="P907" s="82"/>
      <c r="Q907" s="82"/>
      <c r="R907" s="85">
        <v>44252</v>
      </c>
    </row>
    <row r="908" spans="1:18" ht="15">
      <c r="A908" s="66" t="s">
        <v>196</v>
      </c>
      <c r="B908" s="66" t="s">
        <v>1610</v>
      </c>
      <c r="C908" s="67"/>
      <c r="D908" s="68"/>
      <c r="E908" s="69"/>
      <c r="F908" s="70"/>
      <c r="G908" s="67"/>
      <c r="H908" s="71"/>
      <c r="I908" s="72"/>
      <c r="J908" s="72"/>
      <c r="K908" s="36"/>
      <c r="L908" s="79">
        <v>908</v>
      </c>
      <c r="M908" s="79"/>
      <c r="N908" s="74"/>
      <c r="O908" s="82"/>
      <c r="P908" s="82"/>
      <c r="Q908" s="82"/>
      <c r="R908" s="85">
        <v>44257</v>
      </c>
    </row>
    <row r="909" spans="1:18" ht="15">
      <c r="A909" s="66" t="s">
        <v>196</v>
      </c>
      <c r="B909" s="66" t="s">
        <v>1610</v>
      </c>
      <c r="C909" s="67"/>
      <c r="D909" s="68"/>
      <c r="E909" s="69"/>
      <c r="F909" s="70"/>
      <c r="G909" s="67"/>
      <c r="H909" s="71"/>
      <c r="I909" s="72"/>
      <c r="J909" s="72"/>
      <c r="K909" s="36"/>
      <c r="L909" s="79">
        <v>909</v>
      </c>
      <c r="M909" s="79"/>
      <c r="N909" s="74"/>
      <c r="O909" s="82"/>
      <c r="P909" s="82"/>
      <c r="Q909" s="82"/>
      <c r="R909" s="85">
        <v>44252</v>
      </c>
    </row>
    <row r="910" spans="1:18" ht="15">
      <c r="A910" s="66" t="s">
        <v>926</v>
      </c>
      <c r="B910" s="66" t="s">
        <v>1611</v>
      </c>
      <c r="C910" s="67"/>
      <c r="D910" s="68"/>
      <c r="E910" s="69"/>
      <c r="F910" s="70"/>
      <c r="G910" s="67"/>
      <c r="H910" s="71"/>
      <c r="I910" s="72"/>
      <c r="J910" s="72"/>
      <c r="K910" s="36"/>
      <c r="L910" s="79">
        <v>910</v>
      </c>
      <c r="M910" s="79"/>
      <c r="N910" s="74"/>
      <c r="O910" s="82"/>
      <c r="P910" s="82"/>
      <c r="Q910" s="82"/>
      <c r="R910" s="85">
        <v>44252</v>
      </c>
    </row>
    <row r="911" spans="1:18" ht="15">
      <c r="A911" s="66" t="s">
        <v>927</v>
      </c>
      <c r="B911" s="66" t="s">
        <v>401</v>
      </c>
      <c r="C911" s="67"/>
      <c r="D911" s="68"/>
      <c r="E911" s="69"/>
      <c r="F911" s="70"/>
      <c r="G911" s="67"/>
      <c r="H911" s="71"/>
      <c r="I911" s="72"/>
      <c r="J911" s="72"/>
      <c r="K911" s="36"/>
      <c r="L911" s="79">
        <v>911</v>
      </c>
      <c r="M911" s="79"/>
      <c r="N911" s="74"/>
      <c r="O911" s="82"/>
      <c r="P911" s="82"/>
      <c r="Q911" s="82"/>
      <c r="R911" s="85">
        <v>44252</v>
      </c>
    </row>
    <row r="912" spans="1:18" ht="15">
      <c r="A912" s="66" t="s">
        <v>928</v>
      </c>
      <c r="B912" s="66" t="s">
        <v>1612</v>
      </c>
      <c r="C912" s="67"/>
      <c r="D912" s="68"/>
      <c r="E912" s="69"/>
      <c r="F912" s="70"/>
      <c r="G912" s="67"/>
      <c r="H912" s="71"/>
      <c r="I912" s="72"/>
      <c r="J912" s="72"/>
      <c r="K912" s="36"/>
      <c r="L912" s="79">
        <v>912</v>
      </c>
      <c r="M912" s="79"/>
      <c r="N912" s="74"/>
      <c r="O912" s="82"/>
      <c r="P912" s="82"/>
      <c r="Q912" s="82"/>
      <c r="R912" s="85">
        <v>44252</v>
      </c>
    </row>
    <row r="913" spans="1:18" ht="15">
      <c r="A913" s="66" t="s">
        <v>325</v>
      </c>
      <c r="B913" s="66" t="s">
        <v>1613</v>
      </c>
      <c r="C913" s="67"/>
      <c r="D913" s="68"/>
      <c r="E913" s="69"/>
      <c r="F913" s="70"/>
      <c r="G913" s="67"/>
      <c r="H913" s="71"/>
      <c r="I913" s="72"/>
      <c r="J913" s="72"/>
      <c r="K913" s="36"/>
      <c r="L913" s="79">
        <v>913</v>
      </c>
      <c r="M913" s="79"/>
      <c r="N913" s="74"/>
      <c r="O913" s="82"/>
      <c r="P913" s="82"/>
      <c r="Q913" s="82"/>
      <c r="R913" s="85">
        <v>44251</v>
      </c>
    </row>
    <row r="914" spans="1:18" ht="15">
      <c r="A914" s="66" t="s">
        <v>929</v>
      </c>
      <c r="B914" s="66" t="s">
        <v>385</v>
      </c>
      <c r="C914" s="67"/>
      <c r="D914" s="68"/>
      <c r="E914" s="69"/>
      <c r="F914" s="70"/>
      <c r="G914" s="67"/>
      <c r="H914" s="71"/>
      <c r="I914" s="72"/>
      <c r="J914" s="72"/>
      <c r="K914" s="36"/>
      <c r="L914" s="79">
        <v>914</v>
      </c>
      <c r="M914" s="79"/>
      <c r="N914" s="74"/>
      <c r="O914" s="82"/>
      <c r="P914" s="82"/>
      <c r="Q914" s="82"/>
      <c r="R914" s="85">
        <v>44251</v>
      </c>
    </row>
    <row r="915" spans="1:18" ht="15">
      <c r="A915" s="66" t="s">
        <v>930</v>
      </c>
      <c r="B915" s="66" t="s">
        <v>1614</v>
      </c>
      <c r="C915" s="67"/>
      <c r="D915" s="68"/>
      <c r="E915" s="69"/>
      <c r="F915" s="70"/>
      <c r="G915" s="67"/>
      <c r="H915" s="71"/>
      <c r="I915" s="72"/>
      <c r="J915" s="72"/>
      <c r="K915" s="36"/>
      <c r="L915" s="79">
        <v>915</v>
      </c>
      <c r="M915" s="79"/>
      <c r="N915" s="74"/>
      <c r="O915" s="82"/>
      <c r="P915" s="82"/>
      <c r="Q915" s="82"/>
      <c r="R915" s="85">
        <v>44251</v>
      </c>
    </row>
    <row r="916" spans="1:18" ht="15">
      <c r="A916" s="66" t="s">
        <v>930</v>
      </c>
      <c r="B916" s="66" t="s">
        <v>1615</v>
      </c>
      <c r="C916" s="67"/>
      <c r="D916" s="68"/>
      <c r="E916" s="69"/>
      <c r="F916" s="70"/>
      <c r="G916" s="67"/>
      <c r="H916" s="71"/>
      <c r="I916" s="72"/>
      <c r="J916" s="72"/>
      <c r="K916" s="36"/>
      <c r="L916" s="79">
        <v>916</v>
      </c>
      <c r="M916" s="79"/>
      <c r="N916" s="74"/>
      <c r="O916" s="82"/>
      <c r="P916" s="82"/>
      <c r="Q916" s="82"/>
      <c r="R916" s="85">
        <v>44251</v>
      </c>
    </row>
    <row r="917" spans="1:18" ht="15">
      <c r="A917" s="66" t="s">
        <v>931</v>
      </c>
      <c r="B917" s="66" t="s">
        <v>374</v>
      </c>
      <c r="C917" s="67"/>
      <c r="D917" s="68"/>
      <c r="E917" s="69"/>
      <c r="F917" s="70"/>
      <c r="G917" s="67"/>
      <c r="H917" s="71"/>
      <c r="I917" s="72"/>
      <c r="J917" s="72"/>
      <c r="K917" s="36"/>
      <c r="L917" s="79">
        <v>917</v>
      </c>
      <c r="M917" s="79"/>
      <c r="N917" s="74"/>
      <c r="O917" s="82"/>
      <c r="P917" s="82"/>
      <c r="Q917" s="82"/>
      <c r="R917" s="85">
        <v>44251</v>
      </c>
    </row>
    <row r="918" spans="1:18" ht="15">
      <c r="A918" s="66" t="s">
        <v>225</v>
      </c>
      <c r="B918" s="66" t="s">
        <v>420</v>
      </c>
      <c r="C918" s="67"/>
      <c r="D918" s="68"/>
      <c r="E918" s="69"/>
      <c r="F918" s="70"/>
      <c r="G918" s="67"/>
      <c r="H918" s="71"/>
      <c r="I918" s="72"/>
      <c r="J918" s="72"/>
      <c r="K918" s="36"/>
      <c r="L918" s="79">
        <v>918</v>
      </c>
      <c r="M918" s="79"/>
      <c r="N918" s="74"/>
      <c r="O918" s="82"/>
      <c r="P918" s="82"/>
      <c r="Q918" s="82"/>
      <c r="R918" s="85">
        <v>44251</v>
      </c>
    </row>
    <row r="919" spans="1:18" ht="15">
      <c r="A919" s="66" t="s">
        <v>318</v>
      </c>
      <c r="B919" s="66" t="s">
        <v>1616</v>
      </c>
      <c r="C919" s="67"/>
      <c r="D919" s="68"/>
      <c r="E919" s="69"/>
      <c r="F919" s="70"/>
      <c r="G919" s="67"/>
      <c r="H919" s="71"/>
      <c r="I919" s="72"/>
      <c r="J919" s="72"/>
      <c r="K919" s="36"/>
      <c r="L919" s="79">
        <v>919</v>
      </c>
      <c r="M919" s="79"/>
      <c r="N919" s="74"/>
      <c r="O919" s="82"/>
      <c r="P919" s="82"/>
      <c r="Q919" s="82"/>
      <c r="R919" s="85">
        <v>44251</v>
      </c>
    </row>
    <row r="920" spans="1:18" ht="15">
      <c r="A920" s="66" t="s">
        <v>932</v>
      </c>
      <c r="B920" s="66" t="s">
        <v>407</v>
      </c>
      <c r="C920" s="67"/>
      <c r="D920" s="68"/>
      <c r="E920" s="69"/>
      <c r="F920" s="70"/>
      <c r="G920" s="67"/>
      <c r="H920" s="71"/>
      <c r="I920" s="72"/>
      <c r="J920" s="72"/>
      <c r="K920" s="36"/>
      <c r="L920" s="79">
        <v>920</v>
      </c>
      <c r="M920" s="79"/>
      <c r="N920" s="74"/>
      <c r="O920" s="82"/>
      <c r="P920" s="82"/>
      <c r="Q920" s="82"/>
      <c r="R920" s="85">
        <v>44250</v>
      </c>
    </row>
    <row r="921" spans="1:18" ht="15">
      <c r="A921" s="66" t="s">
        <v>652</v>
      </c>
      <c r="B921" s="66" t="s">
        <v>1617</v>
      </c>
      <c r="C921" s="67"/>
      <c r="D921" s="68"/>
      <c r="E921" s="69"/>
      <c r="F921" s="70"/>
      <c r="G921" s="67"/>
      <c r="H921" s="71"/>
      <c r="I921" s="72"/>
      <c r="J921" s="72"/>
      <c r="K921" s="36"/>
      <c r="L921" s="79">
        <v>921</v>
      </c>
      <c r="M921" s="79"/>
      <c r="N921" s="74"/>
      <c r="O921" s="82"/>
      <c r="P921" s="82"/>
      <c r="Q921" s="82"/>
      <c r="R921" s="85">
        <v>44250</v>
      </c>
    </row>
    <row r="922" spans="1:18" ht="15">
      <c r="A922" s="66" t="s">
        <v>198</v>
      </c>
      <c r="B922" s="66" t="s">
        <v>1618</v>
      </c>
      <c r="C922" s="67"/>
      <c r="D922" s="68"/>
      <c r="E922" s="69"/>
      <c r="F922" s="70"/>
      <c r="G922" s="67"/>
      <c r="H922" s="71"/>
      <c r="I922" s="72"/>
      <c r="J922" s="72"/>
      <c r="K922" s="36"/>
      <c r="L922" s="79">
        <v>922</v>
      </c>
      <c r="M922" s="79"/>
      <c r="N922" s="74"/>
      <c r="O922" s="82"/>
      <c r="P922" s="82"/>
      <c r="Q922" s="82"/>
      <c r="R922" s="85">
        <v>44250</v>
      </c>
    </row>
    <row r="923" spans="1:18" ht="15">
      <c r="A923" s="66" t="s">
        <v>326</v>
      </c>
      <c r="B923" s="66" t="s">
        <v>1619</v>
      </c>
      <c r="C923" s="67"/>
      <c r="D923" s="68"/>
      <c r="E923" s="69"/>
      <c r="F923" s="70"/>
      <c r="G923" s="67"/>
      <c r="H923" s="71"/>
      <c r="I923" s="72"/>
      <c r="J923" s="72"/>
      <c r="K923" s="36"/>
      <c r="L923" s="79">
        <v>923</v>
      </c>
      <c r="M923" s="79"/>
      <c r="N923" s="74"/>
      <c r="O923" s="82"/>
      <c r="P923" s="82"/>
      <c r="Q923" s="82"/>
      <c r="R923" s="85">
        <v>44250</v>
      </c>
    </row>
    <row r="924" spans="1:18" ht="15">
      <c r="A924" s="66" t="s">
        <v>732</v>
      </c>
      <c r="B924" s="66" t="s">
        <v>1620</v>
      </c>
      <c r="C924" s="67"/>
      <c r="D924" s="68"/>
      <c r="E924" s="69"/>
      <c r="F924" s="70"/>
      <c r="G924" s="67"/>
      <c r="H924" s="71"/>
      <c r="I924" s="72"/>
      <c r="J924" s="72"/>
      <c r="K924" s="36"/>
      <c r="L924" s="79">
        <v>924</v>
      </c>
      <c r="M924" s="79"/>
      <c r="N924" s="74"/>
      <c r="O924" s="82"/>
      <c r="P924" s="82"/>
      <c r="Q924" s="82"/>
      <c r="R924" s="85">
        <v>44249</v>
      </c>
    </row>
    <row r="925" spans="1:18" ht="15">
      <c r="A925" s="66" t="s">
        <v>933</v>
      </c>
      <c r="B925" s="66" t="s">
        <v>1621</v>
      </c>
      <c r="C925" s="67"/>
      <c r="D925" s="68"/>
      <c r="E925" s="69"/>
      <c r="F925" s="70"/>
      <c r="G925" s="67"/>
      <c r="H925" s="71"/>
      <c r="I925" s="72"/>
      <c r="J925" s="72"/>
      <c r="K925" s="36"/>
      <c r="L925" s="79">
        <v>925</v>
      </c>
      <c r="M925" s="79"/>
      <c r="N925" s="74"/>
      <c r="O925" s="82"/>
      <c r="P925" s="82"/>
      <c r="Q925" s="82"/>
      <c r="R925" s="85">
        <v>44249</v>
      </c>
    </row>
    <row r="926" spans="1:18" ht="15">
      <c r="A926" s="66" t="s">
        <v>930</v>
      </c>
      <c r="B926" s="66" t="s">
        <v>1622</v>
      </c>
      <c r="C926" s="67"/>
      <c r="D926" s="68"/>
      <c r="E926" s="69"/>
      <c r="F926" s="70"/>
      <c r="G926" s="67"/>
      <c r="H926" s="71"/>
      <c r="I926" s="72"/>
      <c r="J926" s="72"/>
      <c r="K926" s="36"/>
      <c r="L926" s="79">
        <v>926</v>
      </c>
      <c r="M926" s="79"/>
      <c r="N926" s="74"/>
      <c r="O926" s="82"/>
      <c r="P926" s="82"/>
      <c r="Q926" s="82"/>
      <c r="R926" s="85">
        <v>44249</v>
      </c>
    </row>
    <row r="927" spans="1:18" ht="15">
      <c r="A927" s="66" t="s">
        <v>934</v>
      </c>
      <c r="B927" s="66" t="s">
        <v>182</v>
      </c>
      <c r="C927" s="67"/>
      <c r="D927" s="68"/>
      <c r="E927" s="69"/>
      <c r="F927" s="70"/>
      <c r="G927" s="67"/>
      <c r="H927" s="71"/>
      <c r="I927" s="72"/>
      <c r="J927" s="72"/>
      <c r="K927" s="36"/>
      <c r="L927" s="79">
        <v>927</v>
      </c>
      <c r="M927" s="79"/>
      <c r="N927" s="74"/>
      <c r="O927" s="82"/>
      <c r="P927" s="82"/>
      <c r="Q927" s="82"/>
      <c r="R927" s="85">
        <v>44249</v>
      </c>
    </row>
    <row r="928" spans="1:18" ht="15">
      <c r="A928" s="66" t="s">
        <v>935</v>
      </c>
      <c r="B928" s="66" t="s">
        <v>1623</v>
      </c>
      <c r="C928" s="67"/>
      <c r="D928" s="68"/>
      <c r="E928" s="69"/>
      <c r="F928" s="70"/>
      <c r="G928" s="67"/>
      <c r="H928" s="71"/>
      <c r="I928" s="72"/>
      <c r="J928" s="72"/>
      <c r="K928" s="36"/>
      <c r="L928" s="79">
        <v>928</v>
      </c>
      <c r="M928" s="79"/>
      <c r="N928" s="74"/>
      <c r="O928" s="82"/>
      <c r="P928" s="82"/>
      <c r="Q928" s="82"/>
      <c r="R928" s="85">
        <v>44248</v>
      </c>
    </row>
    <row r="929" spans="1:18" ht="15">
      <c r="A929" s="66" t="s">
        <v>936</v>
      </c>
      <c r="B929" s="66" t="s">
        <v>1624</v>
      </c>
      <c r="C929" s="67"/>
      <c r="D929" s="68"/>
      <c r="E929" s="69"/>
      <c r="F929" s="70"/>
      <c r="G929" s="67"/>
      <c r="H929" s="71"/>
      <c r="I929" s="72"/>
      <c r="J929" s="72"/>
      <c r="K929" s="36"/>
      <c r="L929" s="79">
        <v>929</v>
      </c>
      <c r="M929" s="79"/>
      <c r="N929" s="74"/>
      <c r="O929" s="82"/>
      <c r="P929" s="82"/>
      <c r="Q929" s="82"/>
      <c r="R929" s="85">
        <v>44246</v>
      </c>
    </row>
    <row r="930" spans="1:18" ht="15">
      <c r="A930" s="66" t="s">
        <v>937</v>
      </c>
      <c r="B930" s="66" t="s">
        <v>1625</v>
      </c>
      <c r="C930" s="67"/>
      <c r="D930" s="68"/>
      <c r="E930" s="69"/>
      <c r="F930" s="70"/>
      <c r="G930" s="67"/>
      <c r="H930" s="71"/>
      <c r="I930" s="72"/>
      <c r="J930" s="72"/>
      <c r="K930" s="36"/>
      <c r="L930" s="79">
        <v>930</v>
      </c>
      <c r="M930" s="79"/>
      <c r="N930" s="74"/>
      <c r="O930" s="82"/>
      <c r="P930" s="82"/>
      <c r="Q930" s="82"/>
      <c r="R930" s="85">
        <v>44246</v>
      </c>
    </row>
    <row r="931" spans="1:18" ht="15">
      <c r="A931" s="66" t="s">
        <v>189</v>
      </c>
      <c r="B931" s="66" t="s">
        <v>1626</v>
      </c>
      <c r="C931" s="67"/>
      <c r="D931" s="68"/>
      <c r="E931" s="69"/>
      <c r="F931" s="70"/>
      <c r="G931" s="67"/>
      <c r="H931" s="71"/>
      <c r="I931" s="72"/>
      <c r="J931" s="72"/>
      <c r="K931" s="36"/>
      <c r="L931" s="79">
        <v>931</v>
      </c>
      <c r="M931" s="79"/>
      <c r="N931" s="74"/>
      <c r="O931" s="82"/>
      <c r="P931" s="82"/>
      <c r="Q931" s="82"/>
      <c r="R931" s="85">
        <v>44246</v>
      </c>
    </row>
    <row r="932" spans="1:18" ht="15">
      <c r="A932" s="66" t="s">
        <v>920</v>
      </c>
      <c r="B932" s="66" t="s">
        <v>1627</v>
      </c>
      <c r="C932" s="67"/>
      <c r="D932" s="68"/>
      <c r="E932" s="69"/>
      <c r="F932" s="70"/>
      <c r="G932" s="67"/>
      <c r="H932" s="71"/>
      <c r="I932" s="72"/>
      <c r="J932" s="72"/>
      <c r="K932" s="36"/>
      <c r="L932" s="79">
        <v>932</v>
      </c>
      <c r="M932" s="79"/>
      <c r="N932" s="74"/>
      <c r="O932" s="82"/>
      <c r="P932" s="82"/>
      <c r="Q932" s="82"/>
      <c r="R932" s="85">
        <v>44246</v>
      </c>
    </row>
    <row r="933" spans="1:18" ht="15">
      <c r="A933" s="66" t="s">
        <v>225</v>
      </c>
      <c r="B933" s="66" t="s">
        <v>375</v>
      </c>
      <c r="C933" s="67"/>
      <c r="D933" s="68"/>
      <c r="E933" s="69"/>
      <c r="F933" s="70"/>
      <c r="G933" s="67"/>
      <c r="H933" s="71"/>
      <c r="I933" s="72"/>
      <c r="J933" s="72"/>
      <c r="K933" s="36"/>
      <c r="L933" s="79">
        <v>933</v>
      </c>
      <c r="M933" s="79"/>
      <c r="N933" s="74"/>
      <c r="O933" s="82"/>
      <c r="P933" s="82"/>
      <c r="Q933" s="82"/>
      <c r="R933" s="85">
        <v>44246</v>
      </c>
    </row>
    <row r="934" spans="1:18" ht="15">
      <c r="A934" s="66" t="s">
        <v>938</v>
      </c>
      <c r="B934" s="66" t="s">
        <v>1628</v>
      </c>
      <c r="C934" s="67"/>
      <c r="D934" s="68"/>
      <c r="E934" s="69"/>
      <c r="F934" s="70"/>
      <c r="G934" s="67"/>
      <c r="H934" s="71"/>
      <c r="I934" s="72"/>
      <c r="J934" s="72"/>
      <c r="K934" s="36"/>
      <c r="L934" s="79">
        <v>934</v>
      </c>
      <c r="M934" s="79"/>
      <c r="N934" s="74"/>
      <c r="O934" s="82"/>
      <c r="P934" s="82"/>
      <c r="Q934" s="82"/>
      <c r="R934" s="85">
        <v>44245</v>
      </c>
    </row>
    <row r="935" spans="1:18" ht="15">
      <c r="A935" s="66" t="s">
        <v>939</v>
      </c>
      <c r="B935" s="66" t="s">
        <v>1629</v>
      </c>
      <c r="C935" s="67"/>
      <c r="D935" s="68"/>
      <c r="E935" s="69"/>
      <c r="F935" s="70"/>
      <c r="G935" s="67"/>
      <c r="H935" s="71"/>
      <c r="I935" s="72"/>
      <c r="J935" s="72"/>
      <c r="K935" s="36"/>
      <c r="L935" s="79">
        <v>935</v>
      </c>
      <c r="M935" s="79"/>
      <c r="N935" s="74"/>
      <c r="O935" s="82"/>
      <c r="P935" s="82"/>
      <c r="Q935" s="82"/>
      <c r="R935" s="85">
        <v>44244</v>
      </c>
    </row>
    <row r="936" spans="1:18" ht="15">
      <c r="A936" s="66" t="s">
        <v>732</v>
      </c>
      <c r="B936" s="66" t="s">
        <v>1630</v>
      </c>
      <c r="C936" s="67"/>
      <c r="D936" s="68"/>
      <c r="E936" s="69"/>
      <c r="F936" s="70"/>
      <c r="G936" s="67"/>
      <c r="H936" s="71"/>
      <c r="I936" s="72"/>
      <c r="J936" s="72"/>
      <c r="K936" s="36"/>
      <c r="L936" s="79">
        <v>936</v>
      </c>
      <c r="M936" s="79"/>
      <c r="N936" s="74"/>
      <c r="O936" s="82"/>
      <c r="P936" s="82"/>
      <c r="Q936" s="82"/>
      <c r="R936" s="85">
        <v>44478</v>
      </c>
    </row>
    <row r="937" spans="1:18" ht="15">
      <c r="A937" s="66" t="s">
        <v>732</v>
      </c>
      <c r="B937" s="66" t="s">
        <v>1630</v>
      </c>
      <c r="C937" s="67"/>
      <c r="D937" s="68"/>
      <c r="E937" s="69"/>
      <c r="F937" s="70"/>
      <c r="G937" s="67"/>
      <c r="H937" s="71"/>
      <c r="I937" s="72"/>
      <c r="J937" s="72"/>
      <c r="K937" s="36"/>
      <c r="L937" s="79">
        <v>937</v>
      </c>
      <c r="M937" s="79"/>
      <c r="N937" s="74"/>
      <c r="O937" s="82"/>
      <c r="P937" s="82"/>
      <c r="Q937" s="82"/>
      <c r="R937" s="85">
        <v>44244</v>
      </c>
    </row>
    <row r="938" spans="1:18" ht="15">
      <c r="A938" s="66" t="s">
        <v>940</v>
      </c>
      <c r="B938" s="66" t="s">
        <v>1631</v>
      </c>
      <c r="C938" s="67"/>
      <c r="D938" s="68"/>
      <c r="E938" s="69"/>
      <c r="F938" s="70"/>
      <c r="G938" s="67"/>
      <c r="H938" s="71"/>
      <c r="I938" s="72"/>
      <c r="J938" s="72"/>
      <c r="K938" s="36"/>
      <c r="L938" s="79">
        <v>938</v>
      </c>
      <c r="M938" s="79"/>
      <c r="N938" s="74"/>
      <c r="O938" s="82"/>
      <c r="P938" s="82"/>
      <c r="Q938" s="82"/>
      <c r="R938" s="85">
        <v>44244</v>
      </c>
    </row>
    <row r="939" spans="1:18" ht="15">
      <c r="A939" s="66" t="s">
        <v>941</v>
      </c>
      <c r="B939" s="66" t="s">
        <v>1628</v>
      </c>
      <c r="C939" s="67"/>
      <c r="D939" s="68"/>
      <c r="E939" s="69"/>
      <c r="F939" s="70"/>
      <c r="G939" s="67"/>
      <c r="H939" s="71"/>
      <c r="I939" s="72"/>
      <c r="J939" s="72"/>
      <c r="K939" s="36"/>
      <c r="L939" s="79">
        <v>939</v>
      </c>
      <c r="M939" s="79"/>
      <c r="N939" s="74"/>
      <c r="O939" s="82"/>
      <c r="P939" s="82"/>
      <c r="Q939" s="82"/>
      <c r="R939" s="85">
        <v>44244</v>
      </c>
    </row>
    <row r="940" spans="1:18" ht="15">
      <c r="A940" s="66" t="s">
        <v>942</v>
      </c>
      <c r="B940" s="66" t="s">
        <v>1628</v>
      </c>
      <c r="C940" s="67"/>
      <c r="D940" s="68"/>
      <c r="E940" s="69"/>
      <c r="F940" s="70"/>
      <c r="G940" s="67"/>
      <c r="H940" s="71"/>
      <c r="I940" s="72"/>
      <c r="J940" s="72"/>
      <c r="K940" s="36"/>
      <c r="L940" s="79">
        <v>940</v>
      </c>
      <c r="M940" s="79"/>
      <c r="N940" s="74"/>
      <c r="O940" s="82"/>
      <c r="P940" s="82"/>
      <c r="Q940" s="82"/>
      <c r="R940" s="85">
        <v>44244</v>
      </c>
    </row>
    <row r="941" spans="1:18" ht="15">
      <c r="A941" s="66" t="s">
        <v>943</v>
      </c>
      <c r="B941" s="66" t="s">
        <v>1628</v>
      </c>
      <c r="C941" s="67"/>
      <c r="D941" s="68"/>
      <c r="E941" s="69"/>
      <c r="F941" s="70"/>
      <c r="G941" s="67"/>
      <c r="H941" s="71"/>
      <c r="I941" s="72"/>
      <c r="J941" s="72"/>
      <c r="K941" s="36"/>
      <c r="L941" s="79">
        <v>941</v>
      </c>
      <c r="M941" s="79"/>
      <c r="N941" s="74"/>
      <c r="O941" s="82"/>
      <c r="P941" s="82"/>
      <c r="Q941" s="82"/>
      <c r="R941" s="85">
        <v>44244</v>
      </c>
    </row>
    <row r="942" spans="1:18" ht="15">
      <c r="A942" s="66" t="s">
        <v>944</v>
      </c>
      <c r="B942" s="66" t="s">
        <v>1632</v>
      </c>
      <c r="C942" s="67"/>
      <c r="D942" s="68"/>
      <c r="E942" s="69"/>
      <c r="F942" s="70"/>
      <c r="G942" s="67"/>
      <c r="H942" s="71"/>
      <c r="I942" s="72"/>
      <c r="J942" s="72"/>
      <c r="K942" s="36"/>
      <c r="L942" s="79">
        <v>942</v>
      </c>
      <c r="M942" s="79"/>
      <c r="N942" s="74"/>
      <c r="O942" s="82"/>
      <c r="P942" s="82"/>
      <c r="Q942" s="82"/>
      <c r="R942" s="85">
        <v>44244</v>
      </c>
    </row>
    <row r="943" spans="1:18" ht="15">
      <c r="A943" s="66" t="s">
        <v>325</v>
      </c>
      <c r="B943" s="66" t="s">
        <v>1633</v>
      </c>
      <c r="C943" s="67"/>
      <c r="D943" s="68"/>
      <c r="E943" s="69"/>
      <c r="F943" s="70"/>
      <c r="G943" s="67"/>
      <c r="H943" s="71"/>
      <c r="I943" s="72"/>
      <c r="J943" s="72"/>
      <c r="K943" s="36"/>
      <c r="L943" s="79">
        <v>943</v>
      </c>
      <c r="M943" s="79"/>
      <c r="N943" s="74"/>
      <c r="O943" s="82"/>
      <c r="P943" s="82"/>
      <c r="Q943" s="82"/>
      <c r="R943" s="85">
        <v>44243</v>
      </c>
    </row>
    <row r="944" spans="1:18" ht="15">
      <c r="A944" s="66" t="s">
        <v>325</v>
      </c>
      <c r="B944" s="66" t="s">
        <v>1633</v>
      </c>
      <c r="C944" s="67"/>
      <c r="D944" s="68"/>
      <c r="E944" s="69"/>
      <c r="F944" s="70"/>
      <c r="G944" s="67"/>
      <c r="H944" s="71"/>
      <c r="I944" s="72"/>
      <c r="J944" s="72"/>
      <c r="K944" s="36"/>
      <c r="L944" s="79">
        <v>944</v>
      </c>
      <c r="M944" s="79"/>
      <c r="N944" s="74"/>
      <c r="O944" s="82"/>
      <c r="P944" s="82"/>
      <c r="Q944" s="82"/>
      <c r="R944" s="85">
        <v>44243</v>
      </c>
    </row>
    <row r="945" spans="1:18" ht="15">
      <c r="A945" s="66" t="s">
        <v>325</v>
      </c>
      <c r="B945" s="66" t="s">
        <v>1633</v>
      </c>
      <c r="C945" s="67"/>
      <c r="D945" s="68"/>
      <c r="E945" s="69"/>
      <c r="F945" s="70"/>
      <c r="G945" s="67"/>
      <c r="H945" s="71"/>
      <c r="I945" s="72"/>
      <c r="J945" s="72"/>
      <c r="K945" s="36"/>
      <c r="L945" s="79">
        <v>945</v>
      </c>
      <c r="M945" s="79"/>
      <c r="N945" s="74"/>
      <c r="O945" s="82"/>
      <c r="P945" s="82"/>
      <c r="Q945" s="82"/>
      <c r="R945" s="85">
        <v>44243</v>
      </c>
    </row>
    <row r="946" spans="1:18" ht="15">
      <c r="A946" s="66" t="s">
        <v>325</v>
      </c>
      <c r="B946" s="66" t="s">
        <v>1633</v>
      </c>
      <c r="C946" s="67"/>
      <c r="D946" s="68"/>
      <c r="E946" s="69"/>
      <c r="F946" s="70"/>
      <c r="G946" s="67"/>
      <c r="H946" s="71"/>
      <c r="I946" s="72"/>
      <c r="J946" s="72"/>
      <c r="K946" s="36"/>
      <c r="L946" s="79">
        <v>946</v>
      </c>
      <c r="M946" s="79"/>
      <c r="N946" s="74"/>
      <c r="O946" s="82"/>
      <c r="P946" s="82"/>
      <c r="Q946" s="82"/>
      <c r="R946" s="85">
        <v>44243</v>
      </c>
    </row>
    <row r="947" spans="1:18" ht="15">
      <c r="A947" s="66" t="s">
        <v>325</v>
      </c>
      <c r="B947" s="66" t="s">
        <v>421</v>
      </c>
      <c r="C947" s="67"/>
      <c r="D947" s="68"/>
      <c r="E947" s="69"/>
      <c r="F947" s="70"/>
      <c r="G947" s="67"/>
      <c r="H947" s="71"/>
      <c r="I947" s="72"/>
      <c r="J947" s="72"/>
      <c r="K947" s="36"/>
      <c r="L947" s="79">
        <v>947</v>
      </c>
      <c r="M947" s="79"/>
      <c r="N947" s="74"/>
      <c r="O947" s="82"/>
      <c r="P947" s="82"/>
      <c r="Q947" s="82"/>
      <c r="R947" s="85">
        <v>44243</v>
      </c>
    </row>
    <row r="948" spans="1:18" ht="15">
      <c r="A948" s="66" t="s">
        <v>732</v>
      </c>
      <c r="B948" s="66" t="s">
        <v>1634</v>
      </c>
      <c r="C948" s="67"/>
      <c r="D948" s="68"/>
      <c r="E948" s="69"/>
      <c r="F948" s="70"/>
      <c r="G948" s="67"/>
      <c r="H948" s="71"/>
      <c r="I948" s="72"/>
      <c r="J948" s="72"/>
      <c r="K948" s="36"/>
      <c r="L948" s="79">
        <v>948</v>
      </c>
      <c r="M948" s="79"/>
      <c r="N948" s="74"/>
      <c r="O948" s="82"/>
      <c r="P948" s="82"/>
      <c r="Q948" s="82"/>
      <c r="R948" s="85">
        <v>44243</v>
      </c>
    </row>
    <row r="949" spans="1:18" ht="15">
      <c r="A949" s="66" t="s">
        <v>945</v>
      </c>
      <c r="B949" s="66" t="s">
        <v>1635</v>
      </c>
      <c r="C949" s="67"/>
      <c r="D949" s="68"/>
      <c r="E949" s="69"/>
      <c r="F949" s="70"/>
      <c r="G949" s="67"/>
      <c r="H949" s="71"/>
      <c r="I949" s="72"/>
      <c r="J949" s="72"/>
      <c r="K949" s="36"/>
      <c r="L949" s="79">
        <v>949</v>
      </c>
      <c r="M949" s="79"/>
      <c r="N949" s="74"/>
      <c r="O949" s="82"/>
      <c r="P949" s="82"/>
      <c r="Q949" s="82"/>
      <c r="R949" s="85">
        <v>44243</v>
      </c>
    </row>
    <row r="950" spans="1:18" ht="15">
      <c r="A950" s="66" t="s">
        <v>196</v>
      </c>
      <c r="B950" s="66" t="s">
        <v>1636</v>
      </c>
      <c r="C950" s="67"/>
      <c r="D950" s="68"/>
      <c r="E950" s="69"/>
      <c r="F950" s="70"/>
      <c r="G950" s="67"/>
      <c r="H950" s="71"/>
      <c r="I950" s="72"/>
      <c r="J950" s="72"/>
      <c r="K950" s="36"/>
      <c r="L950" s="79">
        <v>950</v>
      </c>
      <c r="M950" s="79"/>
      <c r="N950" s="74"/>
      <c r="O950" s="82"/>
      <c r="P950" s="82"/>
      <c r="Q950" s="82"/>
      <c r="R950" s="85">
        <v>44243</v>
      </c>
    </row>
    <row r="951" spans="1:18" ht="15">
      <c r="A951" s="66" t="s">
        <v>270</v>
      </c>
      <c r="B951" s="66" t="s">
        <v>1637</v>
      </c>
      <c r="C951" s="67"/>
      <c r="D951" s="68"/>
      <c r="E951" s="69"/>
      <c r="F951" s="70"/>
      <c r="G951" s="67"/>
      <c r="H951" s="71"/>
      <c r="I951" s="72"/>
      <c r="J951" s="72"/>
      <c r="K951" s="36"/>
      <c r="L951" s="79">
        <v>951</v>
      </c>
      <c r="M951" s="79"/>
      <c r="N951" s="74"/>
      <c r="O951" s="82"/>
      <c r="P951" s="82"/>
      <c r="Q951" s="82"/>
      <c r="R951" s="85">
        <v>44243</v>
      </c>
    </row>
    <row r="952" spans="1:18" ht="15">
      <c r="A952" s="66" t="s">
        <v>946</v>
      </c>
      <c r="B952" s="66" t="s">
        <v>404</v>
      </c>
      <c r="C952" s="67"/>
      <c r="D952" s="68"/>
      <c r="E952" s="69"/>
      <c r="F952" s="70"/>
      <c r="G952" s="67"/>
      <c r="H952" s="71"/>
      <c r="I952" s="72"/>
      <c r="J952" s="72"/>
      <c r="K952" s="36"/>
      <c r="L952" s="79">
        <v>952</v>
      </c>
      <c r="M952" s="79"/>
      <c r="N952" s="74"/>
      <c r="O952" s="82"/>
      <c r="P952" s="82"/>
      <c r="Q952" s="82"/>
      <c r="R952" s="85">
        <v>44243</v>
      </c>
    </row>
    <row r="953" spans="1:18" ht="15">
      <c r="A953" s="66" t="s">
        <v>318</v>
      </c>
      <c r="B953" s="66" t="s">
        <v>1638</v>
      </c>
      <c r="C953" s="67"/>
      <c r="D953" s="68"/>
      <c r="E953" s="69"/>
      <c r="F953" s="70"/>
      <c r="G953" s="67"/>
      <c r="H953" s="71"/>
      <c r="I953" s="72"/>
      <c r="J953" s="72"/>
      <c r="K953" s="36"/>
      <c r="L953" s="79">
        <v>953</v>
      </c>
      <c r="M953" s="79"/>
      <c r="N953" s="74"/>
      <c r="O953" s="82"/>
      <c r="P953" s="82"/>
      <c r="Q953" s="82"/>
      <c r="R953" s="85">
        <v>44242</v>
      </c>
    </row>
    <row r="954" spans="1:18" ht="15">
      <c r="A954" s="66" t="s">
        <v>947</v>
      </c>
      <c r="B954" s="66" t="s">
        <v>613</v>
      </c>
      <c r="C954" s="67"/>
      <c r="D954" s="68"/>
      <c r="E954" s="69"/>
      <c r="F954" s="70"/>
      <c r="G954" s="67"/>
      <c r="H954" s="71"/>
      <c r="I954" s="72"/>
      <c r="J954" s="72"/>
      <c r="K954" s="36"/>
      <c r="L954" s="79">
        <v>954</v>
      </c>
      <c r="M954" s="79"/>
      <c r="N954" s="74"/>
      <c r="O954" s="82"/>
      <c r="P954" s="82"/>
      <c r="Q954" s="82"/>
      <c r="R954" s="85">
        <v>44242</v>
      </c>
    </row>
    <row r="955" spans="1:18" ht="15">
      <c r="A955" s="66" t="s">
        <v>948</v>
      </c>
      <c r="B955" s="66" t="s">
        <v>1628</v>
      </c>
      <c r="C955" s="67"/>
      <c r="D955" s="68"/>
      <c r="E955" s="69"/>
      <c r="F955" s="70"/>
      <c r="G955" s="67"/>
      <c r="H955" s="71"/>
      <c r="I955" s="72"/>
      <c r="J955" s="72"/>
      <c r="K955" s="36"/>
      <c r="L955" s="79">
        <v>955</v>
      </c>
      <c r="M955" s="79"/>
      <c r="N955" s="74"/>
      <c r="O955" s="82"/>
      <c r="P955" s="82"/>
      <c r="Q955" s="82"/>
      <c r="R955" s="85">
        <v>44242</v>
      </c>
    </row>
    <row r="956" spans="1:18" ht="15">
      <c r="A956" s="66" t="s">
        <v>949</v>
      </c>
      <c r="B956" s="66" t="s">
        <v>1628</v>
      </c>
      <c r="C956" s="67"/>
      <c r="D956" s="68"/>
      <c r="E956" s="69"/>
      <c r="F956" s="70"/>
      <c r="G956" s="67"/>
      <c r="H956" s="71"/>
      <c r="I956" s="72"/>
      <c r="J956" s="72"/>
      <c r="K956" s="36"/>
      <c r="L956" s="79">
        <v>956</v>
      </c>
      <c r="M956" s="79"/>
      <c r="N956" s="74"/>
      <c r="O956" s="82"/>
      <c r="P956" s="82"/>
      <c r="Q956" s="82"/>
      <c r="R956" s="85">
        <v>44242</v>
      </c>
    </row>
    <row r="957" spans="1:18" ht="15">
      <c r="A957" s="66" t="s">
        <v>950</v>
      </c>
      <c r="B957" s="66" t="s">
        <v>385</v>
      </c>
      <c r="C957" s="67"/>
      <c r="D957" s="68"/>
      <c r="E957" s="69"/>
      <c r="F957" s="70"/>
      <c r="G957" s="67"/>
      <c r="H957" s="71"/>
      <c r="I957" s="72"/>
      <c r="J957" s="72"/>
      <c r="K957" s="36"/>
      <c r="L957" s="79">
        <v>957</v>
      </c>
      <c r="M957" s="79"/>
      <c r="N957" s="74"/>
      <c r="O957" s="82"/>
      <c r="P957" s="82"/>
      <c r="Q957" s="82"/>
      <c r="R957" s="85">
        <v>44240</v>
      </c>
    </row>
    <row r="958" spans="1:18" ht="15">
      <c r="A958" s="66" t="s">
        <v>951</v>
      </c>
      <c r="B958" s="66" t="s">
        <v>1639</v>
      </c>
      <c r="C958" s="67"/>
      <c r="D958" s="68"/>
      <c r="E958" s="69"/>
      <c r="F958" s="70"/>
      <c r="G958" s="67"/>
      <c r="H958" s="71"/>
      <c r="I958" s="72"/>
      <c r="J958" s="72"/>
      <c r="K958" s="36"/>
      <c r="L958" s="79">
        <v>958</v>
      </c>
      <c r="M958" s="79"/>
      <c r="N958" s="74"/>
      <c r="O958" s="82"/>
      <c r="P958" s="82"/>
      <c r="Q958" s="82"/>
      <c r="R958" s="85">
        <v>44240</v>
      </c>
    </row>
    <row r="959" spans="1:18" ht="15">
      <c r="A959" s="66" t="s">
        <v>328</v>
      </c>
      <c r="B959" s="66" t="s">
        <v>238</v>
      </c>
      <c r="C959" s="67"/>
      <c r="D959" s="68"/>
      <c r="E959" s="69"/>
      <c r="F959" s="70"/>
      <c r="G959" s="67"/>
      <c r="H959" s="71"/>
      <c r="I959" s="72"/>
      <c r="J959" s="72"/>
      <c r="K959" s="36"/>
      <c r="L959" s="79">
        <v>959</v>
      </c>
      <c r="M959" s="79"/>
      <c r="N959" s="74"/>
      <c r="O959" s="82"/>
      <c r="P959" s="82"/>
      <c r="Q959" s="82"/>
      <c r="R959" s="85">
        <v>44239</v>
      </c>
    </row>
    <row r="960" spans="1:18" ht="15">
      <c r="A960" s="66" t="s">
        <v>952</v>
      </c>
      <c r="B960" s="66" t="s">
        <v>1640</v>
      </c>
      <c r="C960" s="67"/>
      <c r="D960" s="68"/>
      <c r="E960" s="69"/>
      <c r="F960" s="70"/>
      <c r="G960" s="67"/>
      <c r="H960" s="71"/>
      <c r="I960" s="72"/>
      <c r="J960" s="72"/>
      <c r="K960" s="36"/>
      <c r="L960" s="79">
        <v>960</v>
      </c>
      <c r="M960" s="79"/>
      <c r="N960" s="74"/>
      <c r="O960" s="82"/>
      <c r="P960" s="82"/>
      <c r="Q960" s="82"/>
      <c r="R960" s="85">
        <v>44239</v>
      </c>
    </row>
    <row r="961" spans="1:18" ht="15">
      <c r="A961" s="66" t="s">
        <v>952</v>
      </c>
      <c r="B961" s="66" t="s">
        <v>253</v>
      </c>
      <c r="C961" s="67"/>
      <c r="D961" s="68"/>
      <c r="E961" s="69"/>
      <c r="F961" s="70"/>
      <c r="G961" s="67"/>
      <c r="H961" s="71"/>
      <c r="I961" s="72"/>
      <c r="J961" s="72"/>
      <c r="K961" s="36"/>
      <c r="L961" s="79">
        <v>961</v>
      </c>
      <c r="M961" s="79"/>
      <c r="N961" s="74"/>
      <c r="O961" s="82"/>
      <c r="P961" s="82"/>
      <c r="Q961" s="82"/>
      <c r="R961" s="85">
        <v>44240</v>
      </c>
    </row>
    <row r="962" spans="1:18" ht="15">
      <c r="A962" s="66" t="s">
        <v>648</v>
      </c>
      <c r="B962" s="66" t="s">
        <v>1263</v>
      </c>
      <c r="C962" s="67"/>
      <c r="D962" s="68"/>
      <c r="E962" s="69"/>
      <c r="F962" s="70"/>
      <c r="G962" s="67"/>
      <c r="H962" s="71"/>
      <c r="I962" s="72"/>
      <c r="J962" s="72"/>
      <c r="K962" s="36"/>
      <c r="L962" s="79">
        <v>962</v>
      </c>
      <c r="M962" s="79"/>
      <c r="N962" s="74"/>
      <c r="O962" s="82"/>
      <c r="P962" s="82"/>
      <c r="Q962" s="82"/>
      <c r="R962" s="85">
        <v>44238</v>
      </c>
    </row>
    <row r="963" spans="1:18" ht="15">
      <c r="A963" s="66" t="s">
        <v>196</v>
      </c>
      <c r="B963" s="66" t="s">
        <v>1641</v>
      </c>
      <c r="C963" s="67"/>
      <c r="D963" s="68"/>
      <c r="E963" s="69"/>
      <c r="F963" s="70"/>
      <c r="G963" s="67"/>
      <c r="H963" s="71"/>
      <c r="I963" s="72"/>
      <c r="J963" s="72"/>
      <c r="K963" s="36"/>
      <c r="L963" s="79">
        <v>963</v>
      </c>
      <c r="M963" s="79"/>
      <c r="N963" s="74"/>
      <c r="O963" s="82"/>
      <c r="P963" s="82"/>
      <c r="Q963" s="82"/>
      <c r="R963" s="85">
        <v>44238</v>
      </c>
    </row>
    <row r="964" spans="1:18" ht="15">
      <c r="A964" s="66" t="s">
        <v>953</v>
      </c>
      <c r="B964" s="66" t="s">
        <v>1642</v>
      </c>
      <c r="C964" s="67"/>
      <c r="D964" s="68"/>
      <c r="E964" s="69"/>
      <c r="F964" s="70"/>
      <c r="G964" s="67"/>
      <c r="H964" s="71"/>
      <c r="I964" s="72"/>
      <c r="J964" s="72"/>
      <c r="K964" s="36"/>
      <c r="L964" s="79">
        <v>964</v>
      </c>
      <c r="M964" s="79"/>
      <c r="N964" s="74"/>
      <c r="O964" s="82"/>
      <c r="P964" s="82"/>
      <c r="Q964" s="82"/>
      <c r="R964" s="85">
        <v>44238</v>
      </c>
    </row>
    <row r="965" spans="1:18" ht="15">
      <c r="A965" s="66" t="s">
        <v>193</v>
      </c>
      <c r="B965" s="66" t="s">
        <v>1643</v>
      </c>
      <c r="C965" s="67"/>
      <c r="D965" s="68"/>
      <c r="E965" s="69"/>
      <c r="F965" s="70"/>
      <c r="G965" s="67"/>
      <c r="H965" s="71"/>
      <c r="I965" s="72"/>
      <c r="J965" s="72"/>
      <c r="K965" s="36"/>
      <c r="L965" s="79">
        <v>965</v>
      </c>
      <c r="M965" s="79"/>
      <c r="N965" s="74"/>
      <c r="O965" s="82"/>
      <c r="P965" s="82"/>
      <c r="Q965" s="82"/>
      <c r="R965" s="85">
        <v>44238</v>
      </c>
    </row>
    <row r="966" spans="1:18" ht="15">
      <c r="A966" s="66" t="s">
        <v>182</v>
      </c>
      <c r="B966" s="66" t="s">
        <v>1644</v>
      </c>
      <c r="C966" s="67"/>
      <c r="D966" s="68"/>
      <c r="E966" s="69"/>
      <c r="F966" s="70"/>
      <c r="G966" s="67"/>
      <c r="H966" s="71"/>
      <c r="I966" s="72"/>
      <c r="J966" s="72"/>
      <c r="K966" s="36"/>
      <c r="L966" s="79">
        <v>966</v>
      </c>
      <c r="M966" s="79"/>
      <c r="N966" s="74"/>
      <c r="O966" s="82"/>
      <c r="P966" s="82"/>
      <c r="Q966" s="82"/>
      <c r="R966" s="85">
        <v>44238</v>
      </c>
    </row>
    <row r="967" spans="1:18" ht="15">
      <c r="A967" s="66" t="s">
        <v>383</v>
      </c>
      <c r="B967" s="66" t="s">
        <v>1645</v>
      </c>
      <c r="C967" s="67"/>
      <c r="D967" s="68"/>
      <c r="E967" s="69"/>
      <c r="F967" s="70"/>
      <c r="G967" s="67"/>
      <c r="H967" s="71"/>
      <c r="I967" s="72"/>
      <c r="J967" s="72"/>
      <c r="K967" s="36"/>
      <c r="L967" s="79">
        <v>967</v>
      </c>
      <c r="M967" s="79"/>
      <c r="N967" s="74"/>
      <c r="O967" s="82"/>
      <c r="P967" s="82"/>
      <c r="Q967" s="82"/>
      <c r="R967" s="85">
        <v>44238</v>
      </c>
    </row>
    <row r="968" spans="1:18" ht="15">
      <c r="A968" s="66" t="s">
        <v>193</v>
      </c>
      <c r="B968" s="66" t="s">
        <v>1646</v>
      </c>
      <c r="C968" s="67"/>
      <c r="D968" s="68"/>
      <c r="E968" s="69"/>
      <c r="F968" s="70"/>
      <c r="G968" s="67"/>
      <c r="H968" s="71"/>
      <c r="I968" s="72"/>
      <c r="J968" s="72"/>
      <c r="K968" s="36"/>
      <c r="L968" s="79">
        <v>968</v>
      </c>
      <c r="M968" s="79"/>
      <c r="N968" s="74"/>
      <c r="O968" s="82"/>
      <c r="P968" s="82"/>
      <c r="Q968" s="82"/>
      <c r="R968" s="85">
        <v>44238</v>
      </c>
    </row>
    <row r="969" spans="1:18" ht="15">
      <c r="A969" s="66" t="s">
        <v>329</v>
      </c>
      <c r="B969" s="66" t="s">
        <v>1647</v>
      </c>
      <c r="C969" s="67"/>
      <c r="D969" s="68"/>
      <c r="E969" s="69"/>
      <c r="F969" s="70"/>
      <c r="G969" s="67"/>
      <c r="H969" s="71"/>
      <c r="I969" s="72"/>
      <c r="J969" s="72"/>
      <c r="K969" s="36"/>
      <c r="L969" s="79">
        <v>969</v>
      </c>
      <c r="M969" s="79"/>
      <c r="N969" s="74"/>
      <c r="O969" s="82"/>
      <c r="P969" s="82"/>
      <c r="Q969" s="82"/>
      <c r="R969" s="85">
        <v>44237</v>
      </c>
    </row>
    <row r="970" spans="1:18" ht="15">
      <c r="A970" s="66" t="s">
        <v>954</v>
      </c>
      <c r="B970" s="66" t="s">
        <v>1648</v>
      </c>
      <c r="C970" s="67"/>
      <c r="D970" s="68"/>
      <c r="E970" s="69"/>
      <c r="F970" s="70"/>
      <c r="G970" s="67"/>
      <c r="H970" s="71"/>
      <c r="I970" s="72"/>
      <c r="J970" s="72"/>
      <c r="K970" s="36"/>
      <c r="L970" s="79">
        <v>970</v>
      </c>
      <c r="M970" s="79"/>
      <c r="N970" s="74"/>
      <c r="O970" s="82"/>
      <c r="P970" s="82"/>
      <c r="Q970" s="82"/>
      <c r="R970" s="85">
        <v>44237</v>
      </c>
    </row>
    <row r="971" spans="1:18" ht="15">
      <c r="A971" s="66" t="s">
        <v>955</v>
      </c>
      <c r="B971" s="66" t="s">
        <v>1649</v>
      </c>
      <c r="C971" s="67"/>
      <c r="D971" s="68"/>
      <c r="E971" s="69"/>
      <c r="F971" s="70"/>
      <c r="G971" s="67"/>
      <c r="H971" s="71"/>
      <c r="I971" s="72"/>
      <c r="J971" s="72"/>
      <c r="K971" s="36"/>
      <c r="L971" s="79">
        <v>971</v>
      </c>
      <c r="M971" s="79"/>
      <c r="N971" s="74"/>
      <c r="O971" s="82"/>
      <c r="P971" s="82"/>
      <c r="Q971" s="82"/>
      <c r="R971" s="85">
        <v>44237</v>
      </c>
    </row>
    <row r="972" spans="1:18" ht="15">
      <c r="A972" s="66" t="s">
        <v>330</v>
      </c>
      <c r="B972" s="66" t="s">
        <v>1650</v>
      </c>
      <c r="C972" s="67"/>
      <c r="D972" s="68"/>
      <c r="E972" s="69"/>
      <c r="F972" s="70"/>
      <c r="G972" s="67"/>
      <c r="H972" s="71"/>
      <c r="I972" s="72"/>
      <c r="J972" s="72"/>
      <c r="K972" s="36"/>
      <c r="L972" s="79">
        <v>972</v>
      </c>
      <c r="M972" s="79"/>
      <c r="N972" s="74"/>
      <c r="O972" s="82"/>
      <c r="P972" s="82"/>
      <c r="Q972" s="82"/>
      <c r="R972" s="85">
        <v>44237</v>
      </c>
    </row>
    <row r="973" spans="1:18" ht="15">
      <c r="A973" s="66" t="s">
        <v>956</v>
      </c>
      <c r="B973" s="66" t="s">
        <v>1651</v>
      </c>
      <c r="C973" s="67"/>
      <c r="D973" s="68"/>
      <c r="E973" s="69"/>
      <c r="F973" s="70"/>
      <c r="G973" s="67"/>
      <c r="H973" s="71"/>
      <c r="I973" s="72"/>
      <c r="J973" s="72"/>
      <c r="K973" s="36"/>
      <c r="L973" s="79">
        <v>973</v>
      </c>
      <c r="M973" s="79"/>
      <c r="N973" s="74"/>
      <c r="O973" s="82"/>
      <c r="P973" s="82"/>
      <c r="Q973" s="82"/>
      <c r="R973" s="85">
        <v>44237</v>
      </c>
    </row>
    <row r="974" spans="1:18" ht="15">
      <c r="A974" s="66" t="s">
        <v>331</v>
      </c>
      <c r="B974" s="66" t="s">
        <v>385</v>
      </c>
      <c r="C974" s="67"/>
      <c r="D974" s="68"/>
      <c r="E974" s="69"/>
      <c r="F974" s="70"/>
      <c r="G974" s="67"/>
      <c r="H974" s="71"/>
      <c r="I974" s="72"/>
      <c r="J974" s="72"/>
      <c r="K974" s="36"/>
      <c r="L974" s="79">
        <v>974</v>
      </c>
      <c r="M974" s="79"/>
      <c r="N974" s="74"/>
      <c r="O974" s="82"/>
      <c r="P974" s="82"/>
      <c r="Q974" s="82"/>
      <c r="R974" s="85">
        <v>44236</v>
      </c>
    </row>
    <row r="975" spans="1:18" ht="15">
      <c r="A975" s="66" t="s">
        <v>957</v>
      </c>
      <c r="B975" s="66" t="s">
        <v>1652</v>
      </c>
      <c r="C975" s="67"/>
      <c r="D975" s="68"/>
      <c r="E975" s="69"/>
      <c r="F975" s="70"/>
      <c r="G975" s="67"/>
      <c r="H975" s="71"/>
      <c r="I975" s="72"/>
      <c r="J975" s="72"/>
      <c r="K975" s="36"/>
      <c r="L975" s="79">
        <v>975</v>
      </c>
      <c r="M975" s="79"/>
      <c r="N975" s="74"/>
      <c r="O975" s="82"/>
      <c r="P975" s="82"/>
      <c r="Q975" s="82"/>
      <c r="R975" s="85">
        <v>44275</v>
      </c>
    </row>
    <row r="976" spans="1:18" ht="15">
      <c r="A976" s="66" t="s">
        <v>957</v>
      </c>
      <c r="B976" s="66" t="s">
        <v>1652</v>
      </c>
      <c r="C976" s="67"/>
      <c r="D976" s="68"/>
      <c r="E976" s="69"/>
      <c r="F976" s="70"/>
      <c r="G976" s="67"/>
      <c r="H976" s="71"/>
      <c r="I976" s="72"/>
      <c r="J976" s="72"/>
      <c r="K976" s="36"/>
      <c r="L976" s="79">
        <v>976</v>
      </c>
      <c r="M976" s="79"/>
      <c r="N976" s="74"/>
      <c r="O976" s="82"/>
      <c r="P976" s="82"/>
      <c r="Q976" s="82"/>
      <c r="R976" s="85">
        <v>44267</v>
      </c>
    </row>
    <row r="977" spans="1:18" ht="15">
      <c r="A977" s="66" t="s">
        <v>957</v>
      </c>
      <c r="B977" s="66" t="s">
        <v>1652</v>
      </c>
      <c r="C977" s="67"/>
      <c r="D977" s="68"/>
      <c r="E977" s="69"/>
      <c r="F977" s="70"/>
      <c r="G977" s="67"/>
      <c r="H977" s="71"/>
      <c r="I977" s="72"/>
      <c r="J977" s="72"/>
      <c r="K977" s="36"/>
      <c r="L977" s="79">
        <v>977</v>
      </c>
      <c r="M977" s="79"/>
      <c r="N977" s="74"/>
      <c r="O977" s="82"/>
      <c r="P977" s="82"/>
      <c r="Q977" s="82"/>
      <c r="R977" s="85">
        <v>44236</v>
      </c>
    </row>
    <row r="978" spans="1:18" ht="15">
      <c r="A978" s="66" t="s">
        <v>958</v>
      </c>
      <c r="B978" s="66" t="s">
        <v>385</v>
      </c>
      <c r="C978" s="67"/>
      <c r="D978" s="68"/>
      <c r="E978" s="69"/>
      <c r="F978" s="70"/>
      <c r="G978" s="67"/>
      <c r="H978" s="71"/>
      <c r="I978" s="72"/>
      <c r="J978" s="72"/>
      <c r="K978" s="36"/>
      <c r="L978" s="79">
        <v>978</v>
      </c>
      <c r="M978" s="79"/>
      <c r="N978" s="74"/>
      <c r="O978" s="82"/>
      <c r="P978" s="82"/>
      <c r="Q978" s="82"/>
      <c r="R978" s="85">
        <v>44235</v>
      </c>
    </row>
    <row r="979" spans="1:18" ht="15">
      <c r="A979" s="66" t="s">
        <v>208</v>
      </c>
      <c r="B979" s="66" t="s">
        <v>1653</v>
      </c>
      <c r="C979" s="67"/>
      <c r="D979" s="68"/>
      <c r="E979" s="69"/>
      <c r="F979" s="70"/>
      <c r="G979" s="67"/>
      <c r="H979" s="71"/>
      <c r="I979" s="72"/>
      <c r="J979" s="72"/>
      <c r="K979" s="36"/>
      <c r="L979" s="79">
        <v>979</v>
      </c>
      <c r="M979" s="79"/>
      <c r="N979" s="74"/>
      <c r="O979" s="82"/>
      <c r="P979" s="82"/>
      <c r="Q979" s="82"/>
      <c r="R979" s="85">
        <v>44235</v>
      </c>
    </row>
    <row r="980" spans="1:18" ht="15">
      <c r="A980" s="66" t="s">
        <v>209</v>
      </c>
      <c r="B980" s="66" t="s">
        <v>208</v>
      </c>
      <c r="C980" s="67"/>
      <c r="D980" s="68"/>
      <c r="E980" s="69"/>
      <c r="F980" s="70"/>
      <c r="G980" s="67"/>
      <c r="H980" s="71"/>
      <c r="I980" s="72"/>
      <c r="J980" s="72"/>
      <c r="K980" s="36"/>
      <c r="L980" s="79">
        <v>980</v>
      </c>
      <c r="M980" s="79"/>
      <c r="N980" s="74"/>
      <c r="O980" s="82"/>
      <c r="P980" s="82"/>
      <c r="Q980" s="82"/>
      <c r="R980" s="85">
        <v>44235</v>
      </c>
    </row>
    <row r="981" spans="1:18" ht="15">
      <c r="A981" s="66" t="s">
        <v>959</v>
      </c>
      <c r="B981" s="66" t="s">
        <v>386</v>
      </c>
      <c r="C981" s="67"/>
      <c r="D981" s="68"/>
      <c r="E981" s="69"/>
      <c r="F981" s="70"/>
      <c r="G981" s="67"/>
      <c r="H981" s="71"/>
      <c r="I981" s="72"/>
      <c r="J981" s="72"/>
      <c r="K981" s="36"/>
      <c r="L981" s="79">
        <v>981</v>
      </c>
      <c r="M981" s="79"/>
      <c r="N981" s="74"/>
      <c r="O981" s="82"/>
      <c r="P981" s="82"/>
      <c r="Q981" s="82"/>
      <c r="R981" s="85">
        <v>44235</v>
      </c>
    </row>
    <row r="982" spans="1:18" ht="15">
      <c r="A982" s="66" t="s">
        <v>844</v>
      </c>
      <c r="B982" s="66" t="s">
        <v>1654</v>
      </c>
      <c r="C982" s="67"/>
      <c r="D982" s="68"/>
      <c r="E982" s="69"/>
      <c r="F982" s="70"/>
      <c r="G982" s="67"/>
      <c r="H982" s="71"/>
      <c r="I982" s="72"/>
      <c r="J982" s="72"/>
      <c r="K982" s="36"/>
      <c r="L982" s="79">
        <v>982</v>
      </c>
      <c r="M982" s="79"/>
      <c r="N982" s="74"/>
      <c r="O982" s="82"/>
      <c r="P982" s="82"/>
      <c r="Q982" s="82"/>
      <c r="R982" s="85">
        <v>44233</v>
      </c>
    </row>
    <row r="983" spans="1:18" ht="15">
      <c r="A983" s="66" t="s">
        <v>844</v>
      </c>
      <c r="B983" s="66" t="s">
        <v>1655</v>
      </c>
      <c r="C983" s="67"/>
      <c r="D983" s="68"/>
      <c r="E983" s="69"/>
      <c r="F983" s="70"/>
      <c r="G983" s="67"/>
      <c r="H983" s="71"/>
      <c r="I983" s="72"/>
      <c r="J983" s="72"/>
      <c r="K983" s="36"/>
      <c r="L983" s="79">
        <v>983</v>
      </c>
      <c r="M983" s="79"/>
      <c r="N983" s="74"/>
      <c r="O983" s="82"/>
      <c r="P983" s="82"/>
      <c r="Q983" s="82"/>
      <c r="R983" s="85">
        <v>44233</v>
      </c>
    </row>
    <row r="984" spans="1:18" ht="15">
      <c r="A984" s="66" t="s">
        <v>960</v>
      </c>
      <c r="B984" s="66" t="s">
        <v>1656</v>
      </c>
      <c r="C984" s="67"/>
      <c r="D984" s="68"/>
      <c r="E984" s="69"/>
      <c r="F984" s="70"/>
      <c r="G984" s="67"/>
      <c r="H984" s="71"/>
      <c r="I984" s="72"/>
      <c r="J984" s="72"/>
      <c r="K984" s="36"/>
      <c r="L984" s="79">
        <v>984</v>
      </c>
      <c r="M984" s="79"/>
      <c r="N984" s="74"/>
      <c r="O984" s="82"/>
      <c r="P984" s="82"/>
      <c r="Q984" s="82"/>
      <c r="R984" s="85">
        <v>44233</v>
      </c>
    </row>
    <row r="985" spans="1:18" ht="15">
      <c r="A985" s="66" t="s">
        <v>961</v>
      </c>
      <c r="B985" s="66" t="s">
        <v>1657</v>
      </c>
      <c r="C985" s="67"/>
      <c r="D985" s="68"/>
      <c r="E985" s="69"/>
      <c r="F985" s="70"/>
      <c r="G985" s="67"/>
      <c r="H985" s="71"/>
      <c r="I985" s="72"/>
      <c r="J985" s="72"/>
      <c r="K985" s="36"/>
      <c r="L985" s="79">
        <v>985</v>
      </c>
      <c r="M985" s="79"/>
      <c r="N985" s="74"/>
      <c r="O985" s="82"/>
      <c r="P985" s="82"/>
      <c r="Q985" s="82"/>
      <c r="R985" s="85">
        <v>44233</v>
      </c>
    </row>
    <row r="986" spans="1:18" ht="15">
      <c r="A986" s="66" t="s">
        <v>962</v>
      </c>
      <c r="B986" s="66" t="s">
        <v>1658</v>
      </c>
      <c r="C986" s="67"/>
      <c r="D986" s="68"/>
      <c r="E986" s="69"/>
      <c r="F986" s="70"/>
      <c r="G986" s="67"/>
      <c r="H986" s="71"/>
      <c r="I986" s="72"/>
      <c r="J986" s="72"/>
      <c r="K986" s="36"/>
      <c r="L986" s="79">
        <v>986</v>
      </c>
      <c r="M986" s="79"/>
      <c r="N986" s="74"/>
      <c r="O986" s="82"/>
      <c r="P986" s="82"/>
      <c r="Q986" s="82"/>
      <c r="R986" s="85">
        <v>44232</v>
      </c>
    </row>
    <row r="987" spans="1:18" ht="15">
      <c r="A987" s="66" t="s">
        <v>325</v>
      </c>
      <c r="B987" s="66" t="s">
        <v>1659</v>
      </c>
      <c r="C987" s="67"/>
      <c r="D987" s="68"/>
      <c r="E987" s="69"/>
      <c r="F987" s="70"/>
      <c r="G987" s="67"/>
      <c r="H987" s="71"/>
      <c r="I987" s="72"/>
      <c r="J987" s="72"/>
      <c r="K987" s="36"/>
      <c r="L987" s="79">
        <v>987</v>
      </c>
      <c r="M987" s="79"/>
      <c r="N987" s="74"/>
      <c r="O987" s="82"/>
      <c r="P987" s="82"/>
      <c r="Q987" s="82"/>
      <c r="R987" s="85">
        <v>44232</v>
      </c>
    </row>
    <row r="988" spans="1:18" ht="15">
      <c r="A988" s="66" t="s">
        <v>325</v>
      </c>
      <c r="B988" s="66" t="s">
        <v>1660</v>
      </c>
      <c r="C988" s="67"/>
      <c r="D988" s="68"/>
      <c r="E988" s="69"/>
      <c r="F988" s="70"/>
      <c r="G988" s="67"/>
      <c r="H988" s="71"/>
      <c r="I988" s="72"/>
      <c r="J988" s="72"/>
      <c r="K988" s="36"/>
      <c r="L988" s="79">
        <v>988</v>
      </c>
      <c r="M988" s="79"/>
      <c r="N988" s="74"/>
      <c r="O988" s="82"/>
      <c r="P988" s="82"/>
      <c r="Q988" s="82"/>
      <c r="R988" s="85">
        <v>44232</v>
      </c>
    </row>
    <row r="989" spans="1:18" ht="15">
      <c r="A989" s="66" t="s">
        <v>732</v>
      </c>
      <c r="B989" s="66" t="s">
        <v>1661</v>
      </c>
      <c r="C989" s="67"/>
      <c r="D989" s="68"/>
      <c r="E989" s="69"/>
      <c r="F989" s="70"/>
      <c r="G989" s="67"/>
      <c r="H989" s="71"/>
      <c r="I989" s="72"/>
      <c r="J989" s="72"/>
      <c r="K989" s="36"/>
      <c r="L989" s="79">
        <v>989</v>
      </c>
      <c r="M989" s="79"/>
      <c r="N989" s="74"/>
      <c r="O989" s="82"/>
      <c r="P989" s="82"/>
      <c r="Q989" s="82"/>
      <c r="R989" s="85">
        <v>44249</v>
      </c>
    </row>
    <row r="990" spans="1:18" ht="15">
      <c r="A990" s="66" t="s">
        <v>732</v>
      </c>
      <c r="B990" s="66" t="s">
        <v>1661</v>
      </c>
      <c r="C990" s="67"/>
      <c r="D990" s="68"/>
      <c r="E990" s="69"/>
      <c r="F990" s="70"/>
      <c r="G990" s="67"/>
      <c r="H990" s="71"/>
      <c r="I990" s="72"/>
      <c r="J990" s="72"/>
      <c r="K990" s="36"/>
      <c r="L990" s="79">
        <v>990</v>
      </c>
      <c r="M990" s="79"/>
      <c r="N990" s="74"/>
      <c r="O990" s="82"/>
      <c r="P990" s="82"/>
      <c r="Q990" s="82"/>
      <c r="R990" s="85">
        <v>44232</v>
      </c>
    </row>
    <row r="991" spans="1:18" ht="15">
      <c r="A991" s="66" t="s">
        <v>732</v>
      </c>
      <c r="B991" s="66" t="s">
        <v>1662</v>
      </c>
      <c r="C991" s="67"/>
      <c r="D991" s="68"/>
      <c r="E991" s="69"/>
      <c r="F991" s="70"/>
      <c r="G991" s="67"/>
      <c r="H991" s="71"/>
      <c r="I991" s="72"/>
      <c r="J991" s="72"/>
      <c r="K991" s="36"/>
      <c r="L991" s="79">
        <v>991</v>
      </c>
      <c r="M991" s="79"/>
      <c r="N991" s="74"/>
      <c r="O991" s="82"/>
      <c r="P991" s="82"/>
      <c r="Q991" s="82"/>
      <c r="R991" s="85">
        <v>44232</v>
      </c>
    </row>
    <row r="992" spans="1:18" ht="15">
      <c r="A992" s="66" t="s">
        <v>963</v>
      </c>
      <c r="B992" s="66" t="s">
        <v>1663</v>
      </c>
      <c r="C992" s="67"/>
      <c r="D992" s="68"/>
      <c r="E992" s="69"/>
      <c r="F992" s="70"/>
      <c r="G992" s="67"/>
      <c r="H992" s="71"/>
      <c r="I992" s="72"/>
      <c r="J992" s="72"/>
      <c r="K992" s="36"/>
      <c r="L992" s="79">
        <v>992</v>
      </c>
      <c r="M992" s="79"/>
      <c r="N992" s="74"/>
      <c r="O992" s="82"/>
      <c r="P992" s="82"/>
      <c r="Q992" s="82"/>
      <c r="R992" s="85">
        <v>44232</v>
      </c>
    </row>
    <row r="993" spans="1:18" ht="15">
      <c r="A993" s="66" t="s">
        <v>964</v>
      </c>
      <c r="B993" s="66" t="s">
        <v>1664</v>
      </c>
      <c r="C993" s="67"/>
      <c r="D993" s="68"/>
      <c r="E993" s="69"/>
      <c r="F993" s="70"/>
      <c r="G993" s="67"/>
      <c r="H993" s="71"/>
      <c r="I993" s="72"/>
      <c r="J993" s="72"/>
      <c r="K993" s="36"/>
      <c r="L993" s="79">
        <v>993</v>
      </c>
      <c r="M993" s="79"/>
      <c r="N993" s="74"/>
      <c r="O993" s="82"/>
      <c r="P993" s="82"/>
      <c r="Q993" s="82"/>
      <c r="R993" s="85">
        <v>44231</v>
      </c>
    </row>
    <row r="994" spans="1:18" ht="15">
      <c r="A994" s="66" t="s">
        <v>957</v>
      </c>
      <c r="B994" s="66" t="s">
        <v>1665</v>
      </c>
      <c r="C994" s="67"/>
      <c r="D994" s="68"/>
      <c r="E994" s="69"/>
      <c r="F994" s="70"/>
      <c r="G994" s="67"/>
      <c r="H994" s="71"/>
      <c r="I994" s="72"/>
      <c r="J994" s="72"/>
      <c r="K994" s="36"/>
      <c r="L994" s="79">
        <v>994</v>
      </c>
      <c r="M994" s="79"/>
      <c r="N994" s="74"/>
      <c r="O994" s="82"/>
      <c r="P994" s="82"/>
      <c r="Q994" s="82"/>
      <c r="R994" s="85">
        <v>44231</v>
      </c>
    </row>
    <row r="995" spans="1:18" ht="15">
      <c r="A995" s="66" t="s">
        <v>965</v>
      </c>
      <c r="B995" s="66" t="s">
        <v>206</v>
      </c>
      <c r="C995" s="67"/>
      <c r="D995" s="68"/>
      <c r="E995" s="69"/>
      <c r="F995" s="70"/>
      <c r="G995" s="67"/>
      <c r="H995" s="71"/>
      <c r="I995" s="72"/>
      <c r="J995" s="72"/>
      <c r="K995" s="36"/>
      <c r="L995" s="79">
        <v>995</v>
      </c>
      <c r="M995" s="79"/>
      <c r="N995" s="74"/>
      <c r="O995" s="82"/>
      <c r="P995" s="82"/>
      <c r="Q995" s="82"/>
      <c r="R995" s="85">
        <v>44359</v>
      </c>
    </row>
    <row r="996" spans="1:18" ht="15">
      <c r="A996" s="66" t="s">
        <v>225</v>
      </c>
      <c r="B996" s="66" t="s">
        <v>965</v>
      </c>
      <c r="C996" s="67"/>
      <c r="D996" s="68"/>
      <c r="E996" s="69"/>
      <c r="F996" s="70"/>
      <c r="G996" s="67"/>
      <c r="H996" s="71"/>
      <c r="I996" s="72"/>
      <c r="J996" s="72"/>
      <c r="K996" s="36"/>
      <c r="L996" s="79">
        <v>996</v>
      </c>
      <c r="M996" s="79"/>
      <c r="N996" s="74"/>
      <c r="O996" s="82"/>
      <c r="P996" s="82"/>
      <c r="Q996" s="82"/>
      <c r="R996" s="85">
        <v>44231</v>
      </c>
    </row>
    <row r="997" spans="1:18" ht="15">
      <c r="A997" s="66" t="s">
        <v>225</v>
      </c>
      <c r="B997" s="66" t="s">
        <v>206</v>
      </c>
      <c r="C997" s="67"/>
      <c r="D997" s="68"/>
      <c r="E997" s="69"/>
      <c r="F997" s="70"/>
      <c r="G997" s="67"/>
      <c r="H997" s="71"/>
      <c r="I997" s="72"/>
      <c r="J997" s="72"/>
      <c r="K997" s="36"/>
      <c r="L997" s="79">
        <v>997</v>
      </c>
      <c r="M997" s="79"/>
      <c r="N997" s="74"/>
      <c r="O997" s="82"/>
      <c r="P997" s="82"/>
      <c r="Q997" s="82"/>
      <c r="R997" s="85">
        <v>44359</v>
      </c>
    </row>
    <row r="998" spans="1:18" ht="15">
      <c r="A998" s="66" t="s">
        <v>891</v>
      </c>
      <c r="B998" s="66" t="s">
        <v>1666</v>
      </c>
      <c r="C998" s="67"/>
      <c r="D998" s="68"/>
      <c r="E998" s="69"/>
      <c r="F998" s="70"/>
      <c r="G998" s="67"/>
      <c r="H998" s="71"/>
      <c r="I998" s="72"/>
      <c r="J998" s="72"/>
      <c r="K998" s="36"/>
      <c r="L998" s="79">
        <v>998</v>
      </c>
      <c r="M998" s="79"/>
      <c r="N998" s="74"/>
      <c r="O998" s="82"/>
      <c r="P998" s="82"/>
      <c r="Q998" s="82"/>
      <c r="R998" s="85">
        <v>44231</v>
      </c>
    </row>
    <row r="999" spans="1:18" ht="15">
      <c r="A999" s="66" t="s">
        <v>318</v>
      </c>
      <c r="B999" s="66" t="s">
        <v>1667</v>
      </c>
      <c r="C999" s="67"/>
      <c r="D999" s="68"/>
      <c r="E999" s="69"/>
      <c r="F999" s="70"/>
      <c r="G999" s="67"/>
      <c r="H999" s="71"/>
      <c r="I999" s="72"/>
      <c r="J999" s="72"/>
      <c r="K999" s="36"/>
      <c r="L999" s="79">
        <v>999</v>
      </c>
      <c r="M999" s="79"/>
      <c r="N999" s="74"/>
      <c r="O999" s="82"/>
      <c r="P999" s="82"/>
      <c r="Q999" s="82"/>
      <c r="R999" s="85">
        <v>44230</v>
      </c>
    </row>
    <row r="1000" spans="1:18" ht="15">
      <c r="A1000" s="66" t="s">
        <v>966</v>
      </c>
      <c r="B1000" s="66" t="s">
        <v>423</v>
      </c>
      <c r="C1000" s="67"/>
      <c r="D1000" s="68"/>
      <c r="E1000" s="69"/>
      <c r="F1000" s="70"/>
      <c r="G1000" s="67"/>
      <c r="H1000" s="71"/>
      <c r="I1000" s="72"/>
      <c r="J1000" s="72"/>
      <c r="K1000" s="36"/>
      <c r="L1000" s="79">
        <v>1000</v>
      </c>
      <c r="M1000" s="79"/>
      <c r="N1000" s="74"/>
      <c r="O1000" s="82"/>
      <c r="P1000" s="82"/>
      <c r="Q1000" s="82"/>
      <c r="R1000" s="85">
        <v>44230</v>
      </c>
    </row>
    <row r="1001" spans="1:18" ht="15">
      <c r="A1001" s="66" t="s">
        <v>299</v>
      </c>
      <c r="B1001" s="66" t="s">
        <v>1033</v>
      </c>
      <c r="C1001" s="67"/>
      <c r="D1001" s="68"/>
      <c r="E1001" s="69"/>
      <c r="F1001" s="70"/>
      <c r="G1001" s="67"/>
      <c r="H1001" s="71"/>
      <c r="I1001" s="72"/>
      <c r="J1001" s="72"/>
      <c r="K1001" s="36"/>
      <c r="L1001" s="79">
        <v>1001</v>
      </c>
      <c r="M1001" s="79"/>
      <c r="N1001" s="74"/>
      <c r="O1001" s="82"/>
      <c r="P1001" s="82"/>
      <c r="Q1001" s="82"/>
      <c r="R1001" s="85">
        <v>44230</v>
      </c>
    </row>
    <row r="1002" spans="1:18" ht="15">
      <c r="A1002" s="66" t="s">
        <v>190</v>
      </c>
      <c r="B1002" s="66" t="s">
        <v>1668</v>
      </c>
      <c r="C1002" s="67"/>
      <c r="D1002" s="68"/>
      <c r="E1002" s="69"/>
      <c r="F1002" s="70"/>
      <c r="G1002" s="67"/>
      <c r="H1002" s="71"/>
      <c r="I1002" s="72"/>
      <c r="J1002" s="72"/>
      <c r="K1002" s="36"/>
      <c r="L1002" s="79">
        <v>1002</v>
      </c>
      <c r="M1002" s="79"/>
      <c r="N1002" s="74"/>
      <c r="O1002" s="82"/>
      <c r="P1002" s="82"/>
      <c r="Q1002" s="82"/>
      <c r="R1002" s="85">
        <v>44230</v>
      </c>
    </row>
    <row r="1003" spans="1:18" ht="15">
      <c r="A1003" s="66" t="s">
        <v>209</v>
      </c>
      <c r="B1003" s="66" t="s">
        <v>1669</v>
      </c>
      <c r="C1003" s="67"/>
      <c r="D1003" s="68"/>
      <c r="E1003" s="69"/>
      <c r="F1003" s="70"/>
      <c r="G1003" s="67"/>
      <c r="H1003" s="71"/>
      <c r="I1003" s="72"/>
      <c r="J1003" s="72"/>
      <c r="K1003" s="36"/>
      <c r="L1003" s="79">
        <v>1003</v>
      </c>
      <c r="M1003" s="79"/>
      <c r="N1003" s="74"/>
      <c r="O1003" s="82"/>
      <c r="P1003" s="82"/>
      <c r="Q1003" s="82"/>
      <c r="R1003" s="85">
        <v>44410</v>
      </c>
    </row>
    <row r="1004" spans="1:18" ht="15">
      <c r="A1004" s="66" t="s">
        <v>280</v>
      </c>
      <c r="B1004" s="66" t="s">
        <v>1669</v>
      </c>
      <c r="C1004" s="67"/>
      <c r="D1004" s="68"/>
      <c r="E1004" s="69"/>
      <c r="F1004" s="70"/>
      <c r="G1004" s="67"/>
      <c r="H1004" s="71"/>
      <c r="I1004" s="72"/>
      <c r="J1004" s="72"/>
      <c r="K1004" s="36"/>
      <c r="L1004" s="79">
        <v>1004</v>
      </c>
      <c r="M1004" s="79"/>
      <c r="N1004" s="74"/>
      <c r="O1004" s="82"/>
      <c r="P1004" s="82"/>
      <c r="Q1004" s="82"/>
      <c r="R1004" s="85">
        <v>44229</v>
      </c>
    </row>
    <row r="1005" spans="1:18" ht="15">
      <c r="A1005" s="66" t="s">
        <v>209</v>
      </c>
      <c r="B1005" s="66" t="s">
        <v>1670</v>
      </c>
      <c r="C1005" s="67"/>
      <c r="D1005" s="68"/>
      <c r="E1005" s="69"/>
      <c r="F1005" s="70"/>
      <c r="G1005" s="67"/>
      <c r="H1005" s="71"/>
      <c r="I1005" s="72"/>
      <c r="J1005" s="72"/>
      <c r="K1005" s="36"/>
      <c r="L1005" s="79">
        <v>1005</v>
      </c>
      <c r="M1005" s="79"/>
      <c r="N1005" s="74"/>
      <c r="O1005" s="82"/>
      <c r="P1005" s="82"/>
      <c r="Q1005" s="82"/>
      <c r="R1005" s="85">
        <v>44229</v>
      </c>
    </row>
    <row r="1006" spans="1:18" ht="15">
      <c r="A1006" s="66" t="s">
        <v>318</v>
      </c>
      <c r="B1006" s="66" t="s">
        <v>844</v>
      </c>
      <c r="C1006" s="67"/>
      <c r="D1006" s="68"/>
      <c r="E1006" s="69"/>
      <c r="F1006" s="70"/>
      <c r="G1006" s="67"/>
      <c r="H1006" s="71"/>
      <c r="I1006" s="72"/>
      <c r="J1006" s="72"/>
      <c r="K1006" s="36"/>
      <c r="L1006" s="79">
        <v>1006</v>
      </c>
      <c r="M1006" s="79"/>
      <c r="N1006" s="74"/>
      <c r="O1006" s="82"/>
      <c r="P1006" s="82"/>
      <c r="Q1006" s="82"/>
      <c r="R1006" s="85">
        <v>44228</v>
      </c>
    </row>
    <row r="1007" spans="1:18" ht="15">
      <c r="A1007" s="66" t="s">
        <v>967</v>
      </c>
      <c r="B1007" s="66" t="s">
        <v>385</v>
      </c>
      <c r="C1007" s="67"/>
      <c r="D1007" s="68"/>
      <c r="E1007" s="69"/>
      <c r="F1007" s="70"/>
      <c r="G1007" s="67"/>
      <c r="H1007" s="71"/>
      <c r="I1007" s="72"/>
      <c r="J1007" s="72"/>
      <c r="K1007" s="36"/>
      <c r="L1007" s="79">
        <v>1007</v>
      </c>
      <c r="M1007" s="79"/>
      <c r="N1007" s="74"/>
      <c r="O1007" s="82"/>
      <c r="P1007" s="82"/>
      <c r="Q1007" s="82"/>
      <c r="R1007" s="85">
        <v>44228</v>
      </c>
    </row>
    <row r="1008" spans="1:18" ht="15">
      <c r="A1008" s="66" t="s">
        <v>539</v>
      </c>
      <c r="B1008" s="66" t="s">
        <v>1671</v>
      </c>
      <c r="C1008" s="67"/>
      <c r="D1008" s="68"/>
      <c r="E1008" s="69"/>
      <c r="F1008" s="70"/>
      <c r="G1008" s="67"/>
      <c r="H1008" s="71"/>
      <c r="I1008" s="72"/>
      <c r="J1008" s="72"/>
      <c r="K1008" s="36"/>
      <c r="L1008" s="79">
        <v>1008</v>
      </c>
      <c r="M1008" s="79"/>
      <c r="N1008" s="74"/>
      <c r="O1008" s="82"/>
      <c r="P1008" s="82"/>
      <c r="Q1008" s="82"/>
      <c r="R1008" s="85">
        <v>44228</v>
      </c>
    </row>
    <row r="1009" spans="1:18" ht="15">
      <c r="A1009" s="66" t="s">
        <v>968</v>
      </c>
      <c r="B1009" s="66" t="s">
        <v>1672</v>
      </c>
      <c r="C1009" s="67"/>
      <c r="D1009" s="68"/>
      <c r="E1009" s="69"/>
      <c r="F1009" s="70"/>
      <c r="G1009" s="67"/>
      <c r="H1009" s="71"/>
      <c r="I1009" s="72"/>
      <c r="J1009" s="72"/>
      <c r="K1009" s="36"/>
      <c r="L1009" s="79">
        <v>1009</v>
      </c>
      <c r="M1009" s="79"/>
      <c r="N1009" s="74"/>
      <c r="O1009" s="82"/>
      <c r="P1009" s="82"/>
      <c r="Q1009" s="82"/>
      <c r="R1009" s="85">
        <v>44228</v>
      </c>
    </row>
    <row r="1010" spans="1:18" ht="15">
      <c r="A1010" s="66" t="s">
        <v>223</v>
      </c>
      <c r="B1010" s="66" t="s">
        <v>1673</v>
      </c>
      <c r="C1010" s="67"/>
      <c r="D1010" s="68"/>
      <c r="E1010" s="69"/>
      <c r="F1010" s="70"/>
      <c r="G1010" s="67"/>
      <c r="H1010" s="71"/>
      <c r="I1010" s="72"/>
      <c r="J1010" s="72"/>
      <c r="K1010" s="36"/>
      <c r="L1010" s="79">
        <v>1010</v>
      </c>
      <c r="M1010" s="79"/>
      <c r="N1010" s="74"/>
      <c r="O1010" s="82"/>
      <c r="P1010" s="82"/>
      <c r="Q1010" s="82"/>
      <c r="R1010" s="85">
        <v>44228</v>
      </c>
    </row>
    <row r="1011" spans="1:18" ht="15">
      <c r="A1011" s="66" t="s">
        <v>276</v>
      </c>
      <c r="B1011" s="66" t="s">
        <v>1674</v>
      </c>
      <c r="C1011" s="67"/>
      <c r="D1011" s="68"/>
      <c r="E1011" s="69"/>
      <c r="F1011" s="70"/>
      <c r="G1011" s="67"/>
      <c r="H1011" s="71"/>
      <c r="I1011" s="72"/>
      <c r="J1011" s="72"/>
      <c r="K1011" s="36"/>
      <c r="L1011" s="79">
        <v>1011</v>
      </c>
      <c r="M1011" s="79"/>
      <c r="N1011" s="74"/>
      <c r="O1011" s="82"/>
      <c r="P1011" s="82"/>
      <c r="Q1011" s="82"/>
      <c r="R1011" s="85">
        <v>44228</v>
      </c>
    </row>
    <row r="1012" spans="1:18" ht="15">
      <c r="A1012" s="66" t="s">
        <v>206</v>
      </c>
      <c r="B1012" s="66" t="s">
        <v>1675</v>
      </c>
      <c r="C1012" s="67"/>
      <c r="D1012" s="68"/>
      <c r="E1012" s="69"/>
      <c r="F1012" s="70"/>
      <c r="G1012" s="67"/>
      <c r="H1012" s="71"/>
      <c r="I1012" s="72"/>
      <c r="J1012" s="72"/>
      <c r="K1012" s="36"/>
      <c r="L1012" s="79">
        <v>1012</v>
      </c>
      <c r="M1012" s="79"/>
      <c r="N1012" s="74"/>
      <c r="O1012" s="82"/>
      <c r="P1012" s="82"/>
      <c r="Q1012" s="82"/>
      <c r="R1012" s="85">
        <v>44228</v>
      </c>
    </row>
    <row r="1013" spans="1:18" ht="15">
      <c r="A1013" s="66" t="s">
        <v>388</v>
      </c>
      <c r="B1013" s="66" t="s">
        <v>1676</v>
      </c>
      <c r="C1013" s="67"/>
      <c r="D1013" s="68"/>
      <c r="E1013" s="69"/>
      <c r="F1013" s="70"/>
      <c r="G1013" s="67"/>
      <c r="H1013" s="71"/>
      <c r="I1013" s="72"/>
      <c r="J1013" s="72"/>
      <c r="K1013" s="36"/>
      <c r="L1013" s="79">
        <v>1013</v>
      </c>
      <c r="M1013" s="79"/>
      <c r="N1013" s="74"/>
      <c r="O1013" s="82"/>
      <c r="P1013" s="82"/>
      <c r="Q1013" s="82"/>
      <c r="R1013" s="85">
        <v>44228</v>
      </c>
    </row>
    <row r="1014" spans="1:18" ht="15">
      <c r="A1014" s="66" t="s">
        <v>379</v>
      </c>
      <c r="B1014" s="66" t="s">
        <v>272</v>
      </c>
      <c r="C1014" s="67"/>
      <c r="D1014" s="68"/>
      <c r="E1014" s="69"/>
      <c r="F1014" s="70"/>
      <c r="G1014" s="67"/>
      <c r="H1014" s="71"/>
      <c r="I1014" s="72"/>
      <c r="J1014" s="72"/>
      <c r="K1014" s="36"/>
      <c r="L1014" s="79">
        <v>1014</v>
      </c>
      <c r="M1014" s="79"/>
      <c r="N1014" s="74"/>
      <c r="O1014" s="82"/>
      <c r="P1014" s="82"/>
      <c r="Q1014" s="82"/>
      <c r="R1014" s="85">
        <v>44228</v>
      </c>
    </row>
    <row r="1015" spans="1:18" ht="15">
      <c r="A1015" s="66" t="s">
        <v>316</v>
      </c>
      <c r="B1015" s="66" t="s">
        <v>401</v>
      </c>
      <c r="C1015" s="67"/>
      <c r="D1015" s="68"/>
      <c r="E1015" s="69"/>
      <c r="F1015" s="70"/>
      <c r="G1015" s="67"/>
      <c r="H1015" s="71"/>
      <c r="I1015" s="72"/>
      <c r="J1015" s="72"/>
      <c r="K1015" s="36"/>
      <c r="L1015" s="79">
        <v>1015</v>
      </c>
      <c r="M1015" s="79"/>
      <c r="N1015" s="74"/>
      <c r="O1015" s="82"/>
      <c r="P1015" s="82"/>
      <c r="Q1015" s="82"/>
      <c r="R1015" s="85">
        <v>44228</v>
      </c>
    </row>
    <row r="1016" spans="1:18" ht="15">
      <c r="A1016" s="66" t="s">
        <v>325</v>
      </c>
      <c r="B1016" s="66" t="s">
        <v>1677</v>
      </c>
      <c r="C1016" s="67"/>
      <c r="D1016" s="68"/>
      <c r="E1016" s="69"/>
      <c r="F1016" s="70"/>
      <c r="G1016" s="67"/>
      <c r="H1016" s="71"/>
      <c r="I1016" s="72"/>
      <c r="J1016" s="72"/>
      <c r="K1016" s="36"/>
      <c r="L1016" s="79">
        <v>1016</v>
      </c>
      <c r="M1016" s="79"/>
      <c r="N1016" s="74"/>
      <c r="O1016" s="82"/>
      <c r="P1016" s="82"/>
      <c r="Q1016" s="82"/>
      <c r="R1016" s="85">
        <v>44228</v>
      </c>
    </row>
    <row r="1017" spans="1:18" ht="15">
      <c r="A1017" s="66" t="s">
        <v>969</v>
      </c>
      <c r="B1017" s="66" t="s">
        <v>423</v>
      </c>
      <c r="C1017" s="67"/>
      <c r="D1017" s="68"/>
      <c r="E1017" s="69"/>
      <c r="F1017" s="70"/>
      <c r="G1017" s="67"/>
      <c r="H1017" s="71"/>
      <c r="I1017" s="72"/>
      <c r="J1017" s="72"/>
      <c r="K1017" s="36"/>
      <c r="L1017" s="79">
        <v>1017</v>
      </c>
      <c r="M1017" s="79"/>
      <c r="N1017" s="74"/>
      <c r="O1017" s="82"/>
      <c r="P1017" s="82"/>
      <c r="Q1017" s="82"/>
      <c r="R1017" s="85">
        <v>44227</v>
      </c>
    </row>
    <row r="1018" spans="1:18" ht="15">
      <c r="A1018" s="66" t="s">
        <v>879</v>
      </c>
      <c r="B1018" s="66" t="s">
        <v>1678</v>
      </c>
      <c r="C1018" s="67"/>
      <c r="D1018" s="68"/>
      <c r="E1018" s="69"/>
      <c r="F1018" s="70"/>
      <c r="G1018" s="67"/>
      <c r="H1018" s="71"/>
      <c r="I1018" s="72"/>
      <c r="J1018" s="72"/>
      <c r="K1018" s="36"/>
      <c r="L1018" s="79">
        <v>1018</v>
      </c>
      <c r="M1018" s="79"/>
      <c r="N1018" s="74"/>
      <c r="O1018" s="82"/>
      <c r="P1018" s="82"/>
      <c r="Q1018" s="82"/>
      <c r="R1018" s="85">
        <v>44226</v>
      </c>
    </row>
    <row r="1019" spans="1:18" ht="15">
      <c r="A1019" s="66" t="s">
        <v>970</v>
      </c>
      <c r="B1019" s="66" t="s">
        <v>1243</v>
      </c>
      <c r="C1019" s="67"/>
      <c r="D1019" s="68"/>
      <c r="E1019" s="69"/>
      <c r="F1019" s="70"/>
      <c r="G1019" s="67"/>
      <c r="H1019" s="71"/>
      <c r="I1019" s="72"/>
      <c r="J1019" s="72"/>
      <c r="K1019" s="36"/>
      <c r="L1019" s="79">
        <v>1019</v>
      </c>
      <c r="M1019" s="79"/>
      <c r="N1019" s="74"/>
      <c r="O1019" s="82"/>
      <c r="P1019" s="82"/>
      <c r="Q1019" s="82"/>
      <c r="R1019" s="85">
        <v>44226</v>
      </c>
    </row>
    <row r="1020" spans="1:18" ht="15">
      <c r="A1020" s="66" t="s">
        <v>970</v>
      </c>
      <c r="B1020" s="66" t="s">
        <v>1243</v>
      </c>
      <c r="C1020" s="67"/>
      <c r="D1020" s="68"/>
      <c r="E1020" s="69"/>
      <c r="F1020" s="70"/>
      <c r="G1020" s="67"/>
      <c r="H1020" s="71"/>
      <c r="I1020" s="72"/>
      <c r="J1020" s="72"/>
      <c r="K1020" s="36"/>
      <c r="L1020" s="79">
        <v>1020</v>
      </c>
      <c r="M1020" s="79"/>
      <c r="N1020" s="74"/>
      <c r="O1020" s="82"/>
      <c r="P1020" s="82"/>
      <c r="Q1020" s="82"/>
      <c r="R1020" s="85">
        <v>44226</v>
      </c>
    </row>
    <row r="1021" spans="1:18" ht="15">
      <c r="A1021" s="66" t="s">
        <v>971</v>
      </c>
      <c r="B1021" s="66" t="s">
        <v>424</v>
      </c>
      <c r="C1021" s="67"/>
      <c r="D1021" s="68"/>
      <c r="E1021" s="69"/>
      <c r="F1021" s="70"/>
      <c r="G1021" s="67"/>
      <c r="H1021" s="71"/>
      <c r="I1021" s="72"/>
      <c r="J1021" s="72"/>
      <c r="K1021" s="36"/>
      <c r="L1021" s="79">
        <v>1021</v>
      </c>
      <c r="M1021" s="79"/>
      <c r="N1021" s="74"/>
      <c r="O1021" s="82"/>
      <c r="P1021" s="82"/>
      <c r="Q1021" s="82"/>
      <c r="R1021" s="85">
        <v>44225</v>
      </c>
    </row>
    <row r="1022" spans="1:18" ht="15">
      <c r="A1022" s="66" t="s">
        <v>972</v>
      </c>
      <c r="B1022" s="66" t="s">
        <v>1679</v>
      </c>
      <c r="C1022" s="67"/>
      <c r="D1022" s="68"/>
      <c r="E1022" s="69"/>
      <c r="F1022" s="70"/>
      <c r="G1022" s="67"/>
      <c r="H1022" s="71"/>
      <c r="I1022" s="72"/>
      <c r="J1022" s="72"/>
      <c r="K1022" s="36"/>
      <c r="L1022" s="79">
        <v>1022</v>
      </c>
      <c r="M1022" s="79"/>
      <c r="N1022" s="74"/>
      <c r="O1022" s="82"/>
      <c r="P1022" s="82"/>
      <c r="Q1022" s="82"/>
      <c r="R1022" s="85">
        <v>44225</v>
      </c>
    </row>
    <row r="1023" spans="1:18" ht="15">
      <c r="A1023" s="66" t="s">
        <v>973</v>
      </c>
      <c r="B1023" s="66" t="s">
        <v>1680</v>
      </c>
      <c r="C1023" s="67"/>
      <c r="D1023" s="68"/>
      <c r="E1023" s="69"/>
      <c r="F1023" s="70"/>
      <c r="G1023" s="67"/>
      <c r="H1023" s="71"/>
      <c r="I1023" s="72"/>
      <c r="J1023" s="72"/>
      <c r="K1023" s="36"/>
      <c r="L1023" s="79">
        <v>1023</v>
      </c>
      <c r="M1023" s="79"/>
      <c r="N1023" s="74"/>
      <c r="O1023" s="82"/>
      <c r="P1023" s="82"/>
      <c r="Q1023" s="82"/>
      <c r="R1023" s="85">
        <v>44225</v>
      </c>
    </row>
    <row r="1024" spans="1:18" ht="15">
      <c r="A1024" s="66" t="s">
        <v>268</v>
      </c>
      <c r="B1024" s="66" t="s">
        <v>1681</v>
      </c>
      <c r="C1024" s="67"/>
      <c r="D1024" s="68"/>
      <c r="E1024" s="69"/>
      <c r="F1024" s="70"/>
      <c r="G1024" s="67"/>
      <c r="H1024" s="71"/>
      <c r="I1024" s="72"/>
      <c r="J1024" s="72"/>
      <c r="K1024" s="36"/>
      <c r="L1024" s="79">
        <v>1024</v>
      </c>
      <c r="M1024" s="79"/>
      <c r="N1024" s="74"/>
      <c r="O1024" s="82"/>
      <c r="P1024" s="82"/>
      <c r="Q1024" s="82"/>
      <c r="R1024" s="85">
        <v>44225</v>
      </c>
    </row>
    <row r="1025" spans="1:18" ht="15">
      <c r="A1025" s="66" t="s">
        <v>974</v>
      </c>
      <c r="B1025" s="66" t="s">
        <v>397</v>
      </c>
      <c r="C1025" s="67"/>
      <c r="D1025" s="68"/>
      <c r="E1025" s="69"/>
      <c r="F1025" s="70"/>
      <c r="G1025" s="67"/>
      <c r="H1025" s="71"/>
      <c r="I1025" s="72"/>
      <c r="J1025" s="72"/>
      <c r="K1025" s="36"/>
      <c r="L1025" s="79">
        <v>1025</v>
      </c>
      <c r="M1025" s="79"/>
      <c r="N1025" s="74"/>
      <c r="O1025" s="82"/>
      <c r="P1025" s="82"/>
      <c r="Q1025" s="82"/>
      <c r="R1025" s="85">
        <v>44225</v>
      </c>
    </row>
    <row r="1026" spans="1:18" ht="15">
      <c r="A1026" s="66" t="s">
        <v>196</v>
      </c>
      <c r="B1026" s="66" t="s">
        <v>1682</v>
      </c>
      <c r="C1026" s="67"/>
      <c r="D1026" s="68"/>
      <c r="E1026" s="69"/>
      <c r="F1026" s="70"/>
      <c r="G1026" s="67"/>
      <c r="H1026" s="71"/>
      <c r="I1026" s="72"/>
      <c r="J1026" s="72"/>
      <c r="K1026" s="36"/>
      <c r="L1026" s="79">
        <v>1026</v>
      </c>
      <c r="M1026" s="79"/>
      <c r="N1026" s="74"/>
      <c r="O1026" s="82"/>
      <c r="P1026" s="82"/>
      <c r="Q1026" s="82"/>
      <c r="R1026" s="85">
        <v>44224</v>
      </c>
    </row>
    <row r="1027" spans="1:18" ht="15">
      <c r="A1027" s="66" t="s">
        <v>975</v>
      </c>
      <c r="B1027" s="66" t="s">
        <v>407</v>
      </c>
      <c r="C1027" s="67"/>
      <c r="D1027" s="68"/>
      <c r="E1027" s="69"/>
      <c r="F1027" s="70"/>
      <c r="G1027" s="67"/>
      <c r="H1027" s="71"/>
      <c r="I1027" s="72"/>
      <c r="J1027" s="72"/>
      <c r="K1027" s="36"/>
      <c r="L1027" s="79">
        <v>1027</v>
      </c>
      <c r="M1027" s="79"/>
      <c r="N1027" s="74"/>
      <c r="O1027" s="82"/>
      <c r="P1027" s="82"/>
      <c r="Q1027" s="82"/>
      <c r="R1027" s="85">
        <v>44224</v>
      </c>
    </row>
    <row r="1028" spans="1:18" ht="15">
      <c r="A1028" s="66" t="s">
        <v>976</v>
      </c>
      <c r="B1028" s="66" t="s">
        <v>185</v>
      </c>
      <c r="C1028" s="67"/>
      <c r="D1028" s="68"/>
      <c r="E1028" s="69"/>
      <c r="F1028" s="70"/>
      <c r="G1028" s="67"/>
      <c r="H1028" s="71"/>
      <c r="I1028" s="72"/>
      <c r="J1028" s="72"/>
      <c r="K1028" s="36"/>
      <c r="L1028" s="79">
        <v>1028</v>
      </c>
      <c r="M1028" s="79"/>
      <c r="N1028" s="74"/>
      <c r="O1028" s="82"/>
      <c r="P1028" s="82"/>
      <c r="Q1028" s="82"/>
      <c r="R1028" s="85">
        <v>44224</v>
      </c>
    </row>
    <row r="1029" spans="1:18" ht="15">
      <c r="A1029" s="66" t="s">
        <v>193</v>
      </c>
      <c r="B1029" s="66" t="s">
        <v>249</v>
      </c>
      <c r="C1029" s="67"/>
      <c r="D1029" s="68"/>
      <c r="E1029" s="69"/>
      <c r="F1029" s="70"/>
      <c r="G1029" s="67"/>
      <c r="H1029" s="71"/>
      <c r="I1029" s="72"/>
      <c r="J1029" s="72"/>
      <c r="K1029" s="36"/>
      <c r="L1029" s="79">
        <v>1029</v>
      </c>
      <c r="M1029" s="79"/>
      <c r="N1029" s="74"/>
      <c r="O1029" s="82"/>
      <c r="P1029" s="82"/>
      <c r="Q1029" s="82"/>
      <c r="R1029" s="85">
        <v>44224</v>
      </c>
    </row>
    <row r="1030" spans="1:18" ht="15">
      <c r="A1030" s="66" t="s">
        <v>898</v>
      </c>
      <c r="B1030" s="66" t="s">
        <v>1683</v>
      </c>
      <c r="C1030" s="67"/>
      <c r="D1030" s="68"/>
      <c r="E1030" s="69"/>
      <c r="F1030" s="70"/>
      <c r="G1030" s="67"/>
      <c r="H1030" s="71"/>
      <c r="I1030" s="72"/>
      <c r="J1030" s="72"/>
      <c r="K1030" s="36"/>
      <c r="L1030" s="79">
        <v>1030</v>
      </c>
      <c r="M1030" s="79"/>
      <c r="N1030" s="74"/>
      <c r="O1030" s="82"/>
      <c r="P1030" s="82"/>
      <c r="Q1030" s="82"/>
      <c r="R1030" s="85">
        <v>44418</v>
      </c>
    </row>
    <row r="1031" spans="1:18" ht="15">
      <c r="A1031" s="66" t="s">
        <v>898</v>
      </c>
      <c r="B1031" s="66" t="s">
        <v>1683</v>
      </c>
      <c r="C1031" s="67"/>
      <c r="D1031" s="68"/>
      <c r="E1031" s="69"/>
      <c r="F1031" s="70"/>
      <c r="G1031" s="67"/>
      <c r="H1031" s="71"/>
      <c r="I1031" s="72"/>
      <c r="J1031" s="72"/>
      <c r="K1031" s="36"/>
      <c r="L1031" s="79">
        <v>1031</v>
      </c>
      <c r="M1031" s="79"/>
      <c r="N1031" s="74"/>
      <c r="O1031" s="82"/>
      <c r="P1031" s="82"/>
      <c r="Q1031" s="82"/>
      <c r="R1031" s="85">
        <v>44319</v>
      </c>
    </row>
    <row r="1032" spans="1:18" ht="15">
      <c r="A1032" s="66" t="s">
        <v>898</v>
      </c>
      <c r="B1032" s="66" t="s">
        <v>1683</v>
      </c>
      <c r="C1032" s="67"/>
      <c r="D1032" s="68"/>
      <c r="E1032" s="69"/>
      <c r="F1032" s="70"/>
      <c r="G1032" s="67"/>
      <c r="H1032" s="71"/>
      <c r="I1032" s="72"/>
      <c r="J1032" s="72"/>
      <c r="K1032" s="36"/>
      <c r="L1032" s="79">
        <v>1032</v>
      </c>
      <c r="M1032" s="79"/>
      <c r="N1032" s="74"/>
      <c r="O1032" s="82"/>
      <c r="P1032" s="82"/>
      <c r="Q1032" s="82"/>
      <c r="R1032" s="85">
        <v>44309</v>
      </c>
    </row>
    <row r="1033" spans="1:18" ht="15">
      <c r="A1033" s="66" t="s">
        <v>898</v>
      </c>
      <c r="B1033" s="66" t="s">
        <v>1683</v>
      </c>
      <c r="C1033" s="67"/>
      <c r="D1033" s="68"/>
      <c r="E1033" s="69"/>
      <c r="F1033" s="70"/>
      <c r="G1033" s="67"/>
      <c r="H1033" s="71"/>
      <c r="I1033" s="72"/>
      <c r="J1033" s="72"/>
      <c r="K1033" s="36"/>
      <c r="L1033" s="79">
        <v>1033</v>
      </c>
      <c r="M1033" s="79"/>
      <c r="N1033" s="74"/>
      <c r="O1033" s="82"/>
      <c r="P1033" s="82"/>
      <c r="Q1033" s="82"/>
      <c r="R1033" s="85">
        <v>44295</v>
      </c>
    </row>
    <row r="1034" spans="1:18" ht="15">
      <c r="A1034" s="66" t="s">
        <v>898</v>
      </c>
      <c r="B1034" s="66" t="s">
        <v>1683</v>
      </c>
      <c r="C1034" s="67"/>
      <c r="D1034" s="68"/>
      <c r="E1034" s="69"/>
      <c r="F1034" s="70"/>
      <c r="G1034" s="67"/>
      <c r="H1034" s="71"/>
      <c r="I1034" s="72"/>
      <c r="J1034" s="72"/>
      <c r="K1034" s="36"/>
      <c r="L1034" s="79">
        <v>1034</v>
      </c>
      <c r="M1034" s="79"/>
      <c r="N1034" s="74"/>
      <c r="O1034" s="82"/>
      <c r="P1034" s="82"/>
      <c r="Q1034" s="82"/>
      <c r="R1034" s="85">
        <v>44272</v>
      </c>
    </row>
    <row r="1035" spans="1:18" ht="15">
      <c r="A1035" s="66" t="s">
        <v>898</v>
      </c>
      <c r="B1035" s="66" t="s">
        <v>1683</v>
      </c>
      <c r="C1035" s="67"/>
      <c r="D1035" s="68"/>
      <c r="E1035" s="69"/>
      <c r="F1035" s="70"/>
      <c r="G1035" s="67"/>
      <c r="H1035" s="71"/>
      <c r="I1035" s="72"/>
      <c r="J1035" s="72"/>
      <c r="K1035" s="36"/>
      <c r="L1035" s="79">
        <v>1035</v>
      </c>
      <c r="M1035" s="79"/>
      <c r="N1035" s="74"/>
      <c r="O1035" s="82"/>
      <c r="P1035" s="82"/>
      <c r="Q1035" s="82"/>
      <c r="R1035" s="85">
        <v>44235</v>
      </c>
    </row>
    <row r="1036" spans="1:18" ht="15">
      <c r="A1036" s="66" t="s">
        <v>898</v>
      </c>
      <c r="B1036" s="66" t="s">
        <v>1683</v>
      </c>
      <c r="C1036" s="67"/>
      <c r="D1036" s="68"/>
      <c r="E1036" s="69"/>
      <c r="F1036" s="70"/>
      <c r="G1036" s="67"/>
      <c r="H1036" s="71"/>
      <c r="I1036" s="72"/>
      <c r="J1036" s="72"/>
      <c r="K1036" s="36"/>
      <c r="L1036" s="79">
        <v>1036</v>
      </c>
      <c r="M1036" s="79"/>
      <c r="N1036" s="74"/>
      <c r="O1036" s="82"/>
      <c r="P1036" s="82"/>
      <c r="Q1036" s="82"/>
      <c r="R1036" s="85">
        <v>44232</v>
      </c>
    </row>
    <row r="1037" spans="1:18" ht="15">
      <c r="A1037" s="66" t="s">
        <v>898</v>
      </c>
      <c r="B1037" s="66" t="s">
        <v>1683</v>
      </c>
      <c r="C1037" s="67"/>
      <c r="D1037" s="68"/>
      <c r="E1037" s="69"/>
      <c r="F1037" s="70"/>
      <c r="G1037" s="67"/>
      <c r="H1037" s="71"/>
      <c r="I1037" s="72"/>
      <c r="J1037" s="72"/>
      <c r="K1037" s="36"/>
      <c r="L1037" s="79">
        <v>1037</v>
      </c>
      <c r="M1037" s="79"/>
      <c r="N1037" s="74"/>
      <c r="O1037" s="82"/>
      <c r="P1037" s="82"/>
      <c r="Q1037" s="82"/>
      <c r="R1037" s="85">
        <v>44231</v>
      </c>
    </row>
    <row r="1038" spans="1:18" ht="15">
      <c r="A1038" s="66" t="s">
        <v>898</v>
      </c>
      <c r="B1038" s="66" t="s">
        <v>1683</v>
      </c>
      <c r="C1038" s="67"/>
      <c r="D1038" s="68"/>
      <c r="E1038" s="69"/>
      <c r="F1038" s="70"/>
      <c r="G1038" s="67"/>
      <c r="H1038" s="71"/>
      <c r="I1038" s="72"/>
      <c r="J1038" s="72"/>
      <c r="K1038" s="36"/>
      <c r="L1038" s="79">
        <v>1038</v>
      </c>
      <c r="M1038" s="79"/>
      <c r="N1038" s="74"/>
      <c r="O1038" s="82"/>
      <c r="P1038" s="82"/>
      <c r="Q1038" s="82"/>
      <c r="R1038" s="85">
        <v>44231</v>
      </c>
    </row>
    <row r="1039" spans="1:18" ht="15">
      <c r="A1039" s="66" t="s">
        <v>898</v>
      </c>
      <c r="B1039" s="66" t="s">
        <v>1683</v>
      </c>
      <c r="C1039" s="67"/>
      <c r="D1039" s="68"/>
      <c r="E1039" s="69"/>
      <c r="F1039" s="70"/>
      <c r="G1039" s="67"/>
      <c r="H1039" s="71"/>
      <c r="I1039" s="72"/>
      <c r="J1039" s="72"/>
      <c r="K1039" s="36"/>
      <c r="L1039" s="79">
        <v>1039</v>
      </c>
      <c r="M1039" s="79"/>
      <c r="N1039" s="74"/>
      <c r="O1039" s="82"/>
      <c r="P1039" s="82"/>
      <c r="Q1039" s="82"/>
      <c r="R1039" s="85">
        <v>44225</v>
      </c>
    </row>
    <row r="1040" spans="1:18" ht="15">
      <c r="A1040" s="66" t="s">
        <v>898</v>
      </c>
      <c r="B1040" s="66" t="s">
        <v>1683</v>
      </c>
      <c r="C1040" s="67"/>
      <c r="D1040" s="68"/>
      <c r="E1040" s="69"/>
      <c r="F1040" s="70"/>
      <c r="G1040" s="67"/>
      <c r="H1040" s="71"/>
      <c r="I1040" s="72"/>
      <c r="J1040" s="72"/>
      <c r="K1040" s="36"/>
      <c r="L1040" s="79">
        <v>1040</v>
      </c>
      <c r="M1040" s="79"/>
      <c r="N1040" s="74"/>
      <c r="O1040" s="82"/>
      <c r="P1040" s="82"/>
      <c r="Q1040" s="82"/>
      <c r="R1040" s="85">
        <v>44224</v>
      </c>
    </row>
    <row r="1041" spans="1:18" ht="15">
      <c r="A1041" s="66" t="s">
        <v>539</v>
      </c>
      <c r="B1041" s="66" t="s">
        <v>1684</v>
      </c>
      <c r="C1041" s="67"/>
      <c r="D1041" s="68"/>
      <c r="E1041" s="69"/>
      <c r="F1041" s="70"/>
      <c r="G1041" s="67"/>
      <c r="H1041" s="71"/>
      <c r="I1041" s="72"/>
      <c r="J1041" s="72"/>
      <c r="K1041" s="36"/>
      <c r="L1041" s="79">
        <v>1041</v>
      </c>
      <c r="M1041" s="79"/>
      <c r="N1041" s="74"/>
      <c r="O1041" s="82"/>
      <c r="P1041" s="82"/>
      <c r="Q1041" s="82"/>
      <c r="R1041" s="85">
        <v>44223</v>
      </c>
    </row>
    <row r="1042" spans="1:18" ht="15">
      <c r="A1042" s="66" t="s">
        <v>209</v>
      </c>
      <c r="B1042" s="66" t="s">
        <v>1685</v>
      </c>
      <c r="C1042" s="67"/>
      <c r="D1042" s="68"/>
      <c r="E1042" s="69"/>
      <c r="F1042" s="70"/>
      <c r="G1042" s="67"/>
      <c r="H1042" s="71"/>
      <c r="I1042" s="72"/>
      <c r="J1042" s="72"/>
      <c r="K1042" s="36"/>
      <c r="L1042" s="79">
        <v>1042</v>
      </c>
      <c r="M1042" s="79"/>
      <c r="N1042" s="74"/>
      <c r="O1042" s="82"/>
      <c r="P1042" s="82"/>
      <c r="Q1042" s="82"/>
      <c r="R1042" s="85">
        <v>44223</v>
      </c>
    </row>
    <row r="1043" spans="1:18" ht="15">
      <c r="A1043" s="66" t="s">
        <v>977</v>
      </c>
      <c r="B1043" s="66" t="s">
        <v>1686</v>
      </c>
      <c r="C1043" s="67"/>
      <c r="D1043" s="68"/>
      <c r="E1043" s="69"/>
      <c r="F1043" s="70"/>
      <c r="G1043" s="67"/>
      <c r="H1043" s="71"/>
      <c r="I1043" s="72"/>
      <c r="J1043" s="72"/>
      <c r="K1043" s="36"/>
      <c r="L1043" s="79">
        <v>1043</v>
      </c>
      <c r="M1043" s="79"/>
      <c r="N1043" s="74"/>
      <c r="O1043" s="82"/>
      <c r="P1043" s="82"/>
      <c r="Q1043" s="82"/>
      <c r="R1043" s="85">
        <v>44223</v>
      </c>
    </row>
    <row r="1044" spans="1:18" ht="15">
      <c r="A1044" s="66" t="s">
        <v>978</v>
      </c>
      <c r="B1044" s="66" t="s">
        <v>978</v>
      </c>
      <c r="C1044" s="67"/>
      <c r="D1044" s="68"/>
      <c r="E1044" s="69"/>
      <c r="F1044" s="70"/>
      <c r="G1044" s="67"/>
      <c r="H1044" s="71"/>
      <c r="I1044" s="72"/>
      <c r="J1044" s="72"/>
      <c r="K1044" s="36"/>
      <c r="L1044" s="79">
        <v>1044</v>
      </c>
      <c r="M1044" s="79"/>
      <c r="N1044" s="74"/>
      <c r="O1044" s="82"/>
      <c r="P1044" s="82"/>
      <c r="Q1044" s="82"/>
      <c r="R1044" s="85">
        <v>44251</v>
      </c>
    </row>
    <row r="1045" spans="1:18" ht="15">
      <c r="A1045" s="66" t="s">
        <v>978</v>
      </c>
      <c r="B1045" s="66" t="s">
        <v>978</v>
      </c>
      <c r="C1045" s="67"/>
      <c r="D1045" s="68"/>
      <c r="E1045" s="69"/>
      <c r="F1045" s="70"/>
      <c r="G1045" s="67"/>
      <c r="H1045" s="71"/>
      <c r="I1045" s="72"/>
      <c r="J1045" s="72"/>
      <c r="K1045" s="36"/>
      <c r="L1045" s="79">
        <v>1045</v>
      </c>
      <c r="M1045" s="79"/>
      <c r="N1045" s="74"/>
      <c r="O1045" s="82"/>
      <c r="P1045" s="82"/>
      <c r="Q1045" s="82"/>
      <c r="R1045" s="85">
        <v>44246</v>
      </c>
    </row>
    <row r="1046" spans="1:18" ht="15">
      <c r="A1046" s="66" t="s">
        <v>978</v>
      </c>
      <c r="B1046" s="66" t="s">
        <v>185</v>
      </c>
      <c r="C1046" s="67"/>
      <c r="D1046" s="68"/>
      <c r="E1046" s="69"/>
      <c r="F1046" s="70"/>
      <c r="G1046" s="67"/>
      <c r="H1046" s="71"/>
      <c r="I1046" s="72"/>
      <c r="J1046" s="72"/>
      <c r="K1046" s="36"/>
      <c r="L1046" s="79">
        <v>1046</v>
      </c>
      <c r="M1046" s="79"/>
      <c r="N1046" s="74"/>
      <c r="O1046" s="82"/>
      <c r="P1046" s="82"/>
      <c r="Q1046" s="82"/>
      <c r="R1046" s="85">
        <v>44228</v>
      </c>
    </row>
    <row r="1047" spans="1:18" ht="15">
      <c r="A1047" s="66" t="s">
        <v>978</v>
      </c>
      <c r="B1047" s="66" t="s">
        <v>185</v>
      </c>
      <c r="C1047" s="67"/>
      <c r="D1047" s="68"/>
      <c r="E1047" s="69"/>
      <c r="F1047" s="70"/>
      <c r="G1047" s="67"/>
      <c r="H1047" s="71"/>
      <c r="I1047" s="72"/>
      <c r="J1047" s="72"/>
      <c r="K1047" s="36"/>
      <c r="L1047" s="79">
        <v>1047</v>
      </c>
      <c r="M1047" s="79"/>
      <c r="N1047" s="74"/>
      <c r="O1047" s="82"/>
      <c r="P1047" s="82"/>
      <c r="Q1047" s="82"/>
      <c r="R1047" s="85">
        <v>44223</v>
      </c>
    </row>
    <row r="1048" spans="1:18" ht="15">
      <c r="A1048" s="66" t="s">
        <v>979</v>
      </c>
      <c r="B1048" s="66" t="s">
        <v>1687</v>
      </c>
      <c r="C1048" s="67"/>
      <c r="D1048" s="68"/>
      <c r="E1048" s="69"/>
      <c r="F1048" s="70"/>
      <c r="G1048" s="67"/>
      <c r="H1048" s="71"/>
      <c r="I1048" s="72"/>
      <c r="J1048" s="72"/>
      <c r="K1048" s="36"/>
      <c r="L1048" s="79">
        <v>1048</v>
      </c>
      <c r="M1048" s="79"/>
      <c r="N1048" s="74"/>
      <c r="O1048" s="82"/>
      <c r="P1048" s="82"/>
      <c r="Q1048" s="82"/>
      <c r="R1048" s="85">
        <v>44223</v>
      </c>
    </row>
    <row r="1049" spans="1:18" ht="15">
      <c r="A1049" s="66" t="s">
        <v>370</v>
      </c>
      <c r="B1049" s="66" t="s">
        <v>1688</v>
      </c>
      <c r="C1049" s="67"/>
      <c r="D1049" s="68"/>
      <c r="E1049" s="69"/>
      <c r="F1049" s="70"/>
      <c r="G1049" s="67"/>
      <c r="H1049" s="71"/>
      <c r="I1049" s="72"/>
      <c r="J1049" s="72"/>
      <c r="K1049" s="36"/>
      <c r="L1049" s="79">
        <v>1049</v>
      </c>
      <c r="M1049" s="79"/>
      <c r="N1049" s="74"/>
      <c r="O1049" s="82"/>
      <c r="P1049" s="82"/>
      <c r="Q1049" s="82"/>
      <c r="R1049" s="85">
        <v>44223</v>
      </c>
    </row>
    <row r="1050" spans="1:18" ht="15">
      <c r="A1050" s="66" t="s">
        <v>980</v>
      </c>
      <c r="B1050" s="66" t="s">
        <v>1689</v>
      </c>
      <c r="C1050" s="67"/>
      <c r="D1050" s="68"/>
      <c r="E1050" s="69"/>
      <c r="F1050" s="70"/>
      <c r="G1050" s="67"/>
      <c r="H1050" s="71"/>
      <c r="I1050" s="72"/>
      <c r="J1050" s="72"/>
      <c r="K1050" s="36"/>
      <c r="L1050" s="79">
        <v>1050</v>
      </c>
      <c r="M1050" s="79"/>
      <c r="N1050" s="74"/>
      <c r="O1050" s="82"/>
      <c r="P1050" s="82"/>
      <c r="Q1050" s="82"/>
      <c r="R1050" s="85">
        <v>44223</v>
      </c>
    </row>
    <row r="1051" spans="1:18" ht="15">
      <c r="A1051" s="66" t="s">
        <v>981</v>
      </c>
      <c r="B1051" s="66" t="s">
        <v>1690</v>
      </c>
      <c r="C1051" s="67"/>
      <c r="D1051" s="68"/>
      <c r="E1051" s="69"/>
      <c r="F1051" s="70"/>
      <c r="G1051" s="67"/>
      <c r="H1051" s="71"/>
      <c r="I1051" s="72"/>
      <c r="J1051" s="72"/>
      <c r="K1051" s="36"/>
      <c r="L1051" s="79">
        <v>1051</v>
      </c>
      <c r="M1051" s="79"/>
      <c r="N1051" s="74"/>
      <c r="O1051" s="82"/>
      <c r="P1051" s="82"/>
      <c r="Q1051" s="82"/>
      <c r="R1051" s="85">
        <v>44223</v>
      </c>
    </row>
    <row r="1052" spans="1:18" ht="15">
      <c r="A1052" s="66" t="s">
        <v>325</v>
      </c>
      <c r="B1052" s="66" t="s">
        <v>1691</v>
      </c>
      <c r="C1052" s="67"/>
      <c r="D1052" s="68"/>
      <c r="E1052" s="69"/>
      <c r="F1052" s="70"/>
      <c r="G1052" s="67"/>
      <c r="H1052" s="71"/>
      <c r="I1052" s="72"/>
      <c r="J1052" s="72"/>
      <c r="K1052" s="36"/>
      <c r="L1052" s="79">
        <v>1052</v>
      </c>
      <c r="M1052" s="79"/>
      <c r="N1052" s="74"/>
      <c r="O1052" s="82"/>
      <c r="P1052" s="82"/>
      <c r="Q1052" s="82"/>
      <c r="R1052" s="85">
        <v>44223</v>
      </c>
    </row>
    <row r="1053" spans="1:18" ht="15">
      <c r="A1053" s="66" t="s">
        <v>325</v>
      </c>
      <c r="B1053" s="66" t="s">
        <v>1691</v>
      </c>
      <c r="C1053" s="67"/>
      <c r="D1053" s="68"/>
      <c r="E1053" s="69"/>
      <c r="F1053" s="70"/>
      <c r="G1053" s="67"/>
      <c r="H1053" s="71"/>
      <c r="I1053" s="72"/>
      <c r="J1053" s="72"/>
      <c r="K1053" s="36"/>
      <c r="L1053" s="79">
        <v>1053</v>
      </c>
      <c r="M1053" s="79"/>
      <c r="N1053" s="74"/>
      <c r="O1053" s="82"/>
      <c r="P1053" s="82"/>
      <c r="Q1053" s="82"/>
      <c r="R1053" s="85">
        <v>44223</v>
      </c>
    </row>
    <row r="1054" spans="1:18" ht="15">
      <c r="A1054" s="66" t="s">
        <v>325</v>
      </c>
      <c r="B1054" s="66" t="s">
        <v>1691</v>
      </c>
      <c r="C1054" s="67"/>
      <c r="D1054" s="68"/>
      <c r="E1054" s="69"/>
      <c r="F1054" s="70"/>
      <c r="G1054" s="67"/>
      <c r="H1054" s="71"/>
      <c r="I1054" s="72"/>
      <c r="J1054" s="72"/>
      <c r="K1054" s="36"/>
      <c r="L1054" s="79">
        <v>1054</v>
      </c>
      <c r="M1054" s="79"/>
      <c r="N1054" s="74"/>
      <c r="O1054" s="82"/>
      <c r="P1054" s="82"/>
      <c r="Q1054" s="82"/>
      <c r="R1054" s="85">
        <v>44223</v>
      </c>
    </row>
    <row r="1055" spans="1:18" ht="15">
      <c r="A1055" s="66" t="s">
        <v>325</v>
      </c>
      <c r="B1055" s="66" t="s">
        <v>1692</v>
      </c>
      <c r="C1055" s="67"/>
      <c r="D1055" s="68"/>
      <c r="E1055" s="69"/>
      <c r="F1055" s="70"/>
      <c r="G1055" s="67"/>
      <c r="H1055" s="71"/>
      <c r="I1055" s="72"/>
      <c r="J1055" s="72"/>
      <c r="K1055" s="36"/>
      <c r="L1055" s="79">
        <v>1055</v>
      </c>
      <c r="M1055" s="79"/>
      <c r="N1055" s="74"/>
      <c r="O1055" s="82"/>
      <c r="P1055" s="82"/>
      <c r="Q1055" s="82"/>
      <c r="R1055" s="85">
        <v>44223</v>
      </c>
    </row>
    <row r="1056" spans="1:18" ht="15">
      <c r="A1056" s="66" t="s">
        <v>332</v>
      </c>
      <c r="B1056" s="66" t="s">
        <v>425</v>
      </c>
      <c r="C1056" s="67"/>
      <c r="D1056" s="68"/>
      <c r="E1056" s="69"/>
      <c r="F1056" s="70"/>
      <c r="G1056" s="67"/>
      <c r="H1056" s="71"/>
      <c r="I1056" s="72"/>
      <c r="J1056" s="72"/>
      <c r="K1056" s="36"/>
      <c r="L1056" s="79">
        <v>1056</v>
      </c>
      <c r="M1056" s="79"/>
      <c r="N1056" s="74"/>
      <c r="O1056" s="82"/>
      <c r="P1056" s="82"/>
      <c r="Q1056" s="82"/>
      <c r="R1056" s="85">
        <v>44222</v>
      </c>
    </row>
    <row r="1057" spans="1:18" ht="15">
      <c r="A1057" s="66" t="s">
        <v>333</v>
      </c>
      <c r="B1057" s="66" t="s">
        <v>426</v>
      </c>
      <c r="C1057" s="67"/>
      <c r="D1057" s="68"/>
      <c r="E1057" s="69"/>
      <c r="F1057" s="70"/>
      <c r="G1057" s="67"/>
      <c r="H1057" s="71"/>
      <c r="I1057" s="72"/>
      <c r="J1057" s="72"/>
      <c r="K1057" s="36"/>
      <c r="L1057" s="79">
        <v>1057</v>
      </c>
      <c r="M1057" s="79"/>
      <c r="N1057" s="74"/>
      <c r="O1057" s="82"/>
      <c r="P1057" s="82"/>
      <c r="Q1057" s="82"/>
      <c r="R1057" s="85">
        <v>44221</v>
      </c>
    </row>
    <row r="1058" spans="1:18" ht="15">
      <c r="A1058" s="66" t="s">
        <v>325</v>
      </c>
      <c r="B1058" s="66" t="s">
        <v>427</v>
      </c>
      <c r="C1058" s="67"/>
      <c r="D1058" s="68"/>
      <c r="E1058" s="69"/>
      <c r="F1058" s="70"/>
      <c r="G1058" s="67"/>
      <c r="H1058" s="71"/>
      <c r="I1058" s="72"/>
      <c r="J1058" s="72"/>
      <c r="K1058" s="36"/>
      <c r="L1058" s="79">
        <v>1058</v>
      </c>
      <c r="M1058" s="79"/>
      <c r="N1058" s="74"/>
      <c r="O1058" s="82"/>
      <c r="P1058" s="82"/>
      <c r="Q1058" s="82"/>
      <c r="R1058" s="85">
        <v>44221</v>
      </c>
    </row>
    <row r="1059" spans="1:18" ht="15">
      <c r="A1059" s="66" t="s">
        <v>206</v>
      </c>
      <c r="B1059" s="66" t="s">
        <v>514</v>
      </c>
      <c r="C1059" s="67"/>
      <c r="D1059" s="68"/>
      <c r="E1059" s="69"/>
      <c r="F1059" s="70"/>
      <c r="G1059" s="67"/>
      <c r="H1059" s="71"/>
      <c r="I1059" s="72"/>
      <c r="J1059" s="72"/>
      <c r="K1059" s="36"/>
      <c r="L1059" s="79">
        <v>1059</v>
      </c>
      <c r="M1059" s="79"/>
      <c r="N1059" s="74"/>
      <c r="O1059" s="82"/>
      <c r="P1059" s="82"/>
      <c r="Q1059" s="82"/>
      <c r="R1059" s="85">
        <v>44221</v>
      </c>
    </row>
    <row r="1060" spans="1:18" ht="15">
      <c r="A1060" s="66" t="s">
        <v>315</v>
      </c>
      <c r="B1060" s="66" t="s">
        <v>428</v>
      </c>
      <c r="C1060" s="67"/>
      <c r="D1060" s="68"/>
      <c r="E1060" s="69"/>
      <c r="F1060" s="70"/>
      <c r="G1060" s="67"/>
      <c r="H1060" s="71"/>
      <c r="I1060" s="72"/>
      <c r="J1060" s="72"/>
      <c r="K1060" s="36"/>
      <c r="L1060" s="79">
        <v>1060</v>
      </c>
      <c r="M1060" s="79"/>
      <c r="N1060" s="74"/>
      <c r="O1060" s="82"/>
      <c r="P1060" s="82"/>
      <c r="Q1060" s="82"/>
      <c r="R1060" s="85">
        <v>44221</v>
      </c>
    </row>
    <row r="1061" spans="1:18" ht="15">
      <c r="A1061" s="66" t="s">
        <v>322</v>
      </c>
      <c r="B1061" s="66" t="s">
        <v>429</v>
      </c>
      <c r="C1061" s="67"/>
      <c r="D1061" s="68"/>
      <c r="E1061" s="69"/>
      <c r="F1061" s="70"/>
      <c r="G1061" s="67"/>
      <c r="H1061" s="71"/>
      <c r="I1061" s="72"/>
      <c r="J1061" s="72"/>
      <c r="K1061" s="36"/>
      <c r="L1061" s="79">
        <v>1061</v>
      </c>
      <c r="M1061" s="79"/>
      <c r="N1061" s="74"/>
      <c r="O1061" s="82"/>
      <c r="P1061" s="82"/>
      <c r="Q1061" s="82"/>
      <c r="R1061" s="85">
        <v>44221</v>
      </c>
    </row>
    <row r="1062" spans="1:18" ht="15">
      <c r="A1062" s="66" t="s">
        <v>334</v>
      </c>
      <c r="B1062" s="66" t="s">
        <v>414</v>
      </c>
      <c r="C1062" s="67"/>
      <c r="D1062" s="68"/>
      <c r="E1062" s="69"/>
      <c r="F1062" s="70"/>
      <c r="G1062" s="67"/>
      <c r="H1062" s="71"/>
      <c r="I1062" s="72"/>
      <c r="J1062" s="72"/>
      <c r="K1062" s="36"/>
      <c r="L1062" s="79">
        <v>1062</v>
      </c>
      <c r="M1062" s="79"/>
      <c r="N1062" s="74"/>
      <c r="O1062" s="82"/>
      <c r="P1062" s="82"/>
      <c r="Q1062" s="82"/>
      <c r="R1062" s="85">
        <v>44220</v>
      </c>
    </row>
    <row r="1063" spans="1:18" ht="15">
      <c r="A1063" s="66" t="s">
        <v>338</v>
      </c>
      <c r="B1063" s="66" t="s">
        <v>436</v>
      </c>
      <c r="C1063" s="67"/>
      <c r="D1063" s="68"/>
      <c r="E1063" s="69"/>
      <c r="F1063" s="70"/>
      <c r="G1063" s="67"/>
      <c r="H1063" s="71"/>
      <c r="I1063" s="72"/>
      <c r="J1063" s="72"/>
      <c r="K1063" s="36"/>
      <c r="L1063" s="79">
        <v>1063</v>
      </c>
      <c r="M1063" s="79"/>
      <c r="N1063" s="74"/>
      <c r="O1063" s="82"/>
      <c r="P1063" s="82"/>
      <c r="Q1063" s="82"/>
      <c r="R1063" s="85">
        <v>44220</v>
      </c>
    </row>
    <row r="1064" spans="1:18" ht="15">
      <c r="A1064" s="66" t="s">
        <v>325</v>
      </c>
      <c r="B1064" s="66" t="s">
        <v>430</v>
      </c>
      <c r="C1064" s="67"/>
      <c r="D1064" s="68"/>
      <c r="E1064" s="69"/>
      <c r="F1064" s="70"/>
      <c r="G1064" s="67"/>
      <c r="H1064" s="71"/>
      <c r="I1064" s="72"/>
      <c r="J1064" s="72"/>
      <c r="K1064" s="36"/>
      <c r="L1064" s="79">
        <v>1064</v>
      </c>
      <c r="M1064" s="79"/>
      <c r="N1064" s="74"/>
      <c r="O1064" s="82"/>
      <c r="P1064" s="82"/>
      <c r="Q1064" s="82"/>
      <c r="R1064" s="85">
        <v>44219</v>
      </c>
    </row>
    <row r="1065" spans="1:18" ht="15">
      <c r="A1065" s="66" t="s">
        <v>310</v>
      </c>
      <c r="B1065" s="66" t="s">
        <v>385</v>
      </c>
      <c r="C1065" s="67"/>
      <c r="D1065" s="68"/>
      <c r="E1065" s="69"/>
      <c r="F1065" s="70"/>
      <c r="G1065" s="67"/>
      <c r="H1065" s="71"/>
      <c r="I1065" s="72"/>
      <c r="J1065" s="72"/>
      <c r="K1065" s="36"/>
      <c r="L1065" s="79">
        <v>1065</v>
      </c>
      <c r="M1065" s="79"/>
      <c r="N1065" s="74"/>
      <c r="O1065" s="82"/>
      <c r="P1065" s="82"/>
      <c r="Q1065" s="82"/>
      <c r="R1065" s="85">
        <v>44218</v>
      </c>
    </row>
    <row r="1066" spans="1:18" ht="15">
      <c r="A1066" s="66" t="s">
        <v>335</v>
      </c>
      <c r="B1066" s="66" t="s">
        <v>431</v>
      </c>
      <c r="C1066" s="67"/>
      <c r="D1066" s="68"/>
      <c r="E1066" s="69"/>
      <c r="F1066" s="70"/>
      <c r="G1066" s="67"/>
      <c r="H1066" s="71"/>
      <c r="I1066" s="72"/>
      <c r="J1066" s="72"/>
      <c r="K1066" s="36"/>
      <c r="L1066" s="79">
        <v>1066</v>
      </c>
      <c r="M1066" s="79"/>
      <c r="N1066" s="74"/>
      <c r="O1066" s="82"/>
      <c r="P1066" s="82"/>
      <c r="Q1066" s="82"/>
      <c r="R1066" s="85">
        <v>44218</v>
      </c>
    </row>
    <row r="1067" spans="1:18" ht="15">
      <c r="A1067" s="66" t="s">
        <v>243</v>
      </c>
      <c r="B1067" s="66" t="s">
        <v>432</v>
      </c>
      <c r="C1067" s="67"/>
      <c r="D1067" s="68"/>
      <c r="E1067" s="69"/>
      <c r="F1067" s="70"/>
      <c r="G1067" s="67"/>
      <c r="H1067" s="71"/>
      <c r="I1067" s="72"/>
      <c r="J1067" s="72"/>
      <c r="K1067" s="36"/>
      <c r="L1067" s="79">
        <v>1067</v>
      </c>
      <c r="M1067" s="79"/>
      <c r="N1067" s="74"/>
      <c r="O1067" s="82"/>
      <c r="P1067" s="82"/>
      <c r="Q1067" s="82"/>
      <c r="R1067" s="85">
        <v>44218</v>
      </c>
    </row>
    <row r="1068" spans="1:18" ht="15">
      <c r="A1068" s="66" t="s">
        <v>336</v>
      </c>
      <c r="B1068" s="66" t="s">
        <v>433</v>
      </c>
      <c r="C1068" s="67"/>
      <c r="D1068" s="68"/>
      <c r="E1068" s="69"/>
      <c r="F1068" s="70"/>
      <c r="G1068" s="67"/>
      <c r="H1068" s="71"/>
      <c r="I1068" s="72"/>
      <c r="J1068" s="72"/>
      <c r="K1068" s="36"/>
      <c r="L1068" s="79">
        <v>1068</v>
      </c>
      <c r="M1068" s="79"/>
      <c r="N1068" s="74"/>
      <c r="O1068" s="82"/>
      <c r="P1068" s="82"/>
      <c r="Q1068" s="82"/>
      <c r="R1068" s="85">
        <v>44218</v>
      </c>
    </row>
    <row r="1069" spans="1:18" ht="15">
      <c r="A1069" s="66" t="s">
        <v>336</v>
      </c>
      <c r="B1069" s="66" t="s">
        <v>424</v>
      </c>
      <c r="C1069" s="67"/>
      <c r="D1069" s="68"/>
      <c r="E1069" s="69"/>
      <c r="F1069" s="70"/>
      <c r="G1069" s="67"/>
      <c r="H1069" s="71"/>
      <c r="I1069" s="72"/>
      <c r="J1069" s="72"/>
      <c r="K1069" s="36"/>
      <c r="L1069" s="79">
        <v>1069</v>
      </c>
      <c r="M1069" s="79"/>
      <c r="N1069" s="74"/>
      <c r="O1069" s="82"/>
      <c r="P1069" s="82"/>
      <c r="Q1069" s="82"/>
      <c r="R1069" s="85">
        <v>44218</v>
      </c>
    </row>
    <row r="1070" spans="1:18" ht="15">
      <c r="A1070" s="66" t="s">
        <v>337</v>
      </c>
      <c r="B1070" s="66" t="s">
        <v>434</v>
      </c>
      <c r="C1070" s="67"/>
      <c r="D1070" s="68"/>
      <c r="E1070" s="69"/>
      <c r="F1070" s="70"/>
      <c r="G1070" s="67"/>
      <c r="H1070" s="71"/>
      <c r="I1070" s="72"/>
      <c r="J1070" s="72"/>
      <c r="K1070" s="36"/>
      <c r="L1070" s="79">
        <v>1070</v>
      </c>
      <c r="M1070" s="79"/>
      <c r="N1070" s="74"/>
      <c r="O1070" s="82"/>
      <c r="P1070" s="82"/>
      <c r="Q1070" s="82"/>
      <c r="R1070" s="85">
        <v>44218</v>
      </c>
    </row>
    <row r="1071" spans="1:18" ht="15">
      <c r="A1071" s="66" t="s">
        <v>210</v>
      </c>
      <c r="B1071" s="66" t="s">
        <v>435</v>
      </c>
      <c r="C1071" s="67"/>
      <c r="D1071" s="68"/>
      <c r="E1071" s="69"/>
      <c r="F1071" s="70"/>
      <c r="G1071" s="67"/>
      <c r="H1071" s="71"/>
      <c r="I1071" s="72"/>
      <c r="J1071" s="72"/>
      <c r="K1071" s="36"/>
      <c r="L1071" s="79">
        <v>1071</v>
      </c>
      <c r="M1071" s="79"/>
      <c r="N1071" s="74"/>
      <c r="O1071" s="82"/>
      <c r="P1071" s="82"/>
      <c r="Q1071" s="82"/>
      <c r="R1071" s="85">
        <v>44217</v>
      </c>
    </row>
    <row r="1072" spans="1:18" ht="15">
      <c r="A1072" s="66" t="s">
        <v>383</v>
      </c>
      <c r="B1072" s="66" t="s">
        <v>395</v>
      </c>
      <c r="C1072" s="67"/>
      <c r="D1072" s="68"/>
      <c r="E1072" s="69"/>
      <c r="F1072" s="70"/>
      <c r="G1072" s="67"/>
      <c r="H1072" s="71"/>
      <c r="I1072" s="72"/>
      <c r="J1072" s="72"/>
      <c r="K1072" s="36"/>
      <c r="L1072" s="79">
        <v>1072</v>
      </c>
      <c r="M1072" s="79"/>
      <c r="N1072" s="74"/>
      <c r="O1072" s="82"/>
      <c r="P1072" s="82"/>
      <c r="Q1072" s="82"/>
      <c r="R1072" s="85">
        <v>44217</v>
      </c>
    </row>
    <row r="1073" spans="1:18" ht="15">
      <c r="A1073" s="66" t="s">
        <v>256</v>
      </c>
      <c r="B1073" s="66" t="s">
        <v>437</v>
      </c>
      <c r="C1073" s="67"/>
      <c r="D1073" s="68"/>
      <c r="E1073" s="69"/>
      <c r="F1073" s="70"/>
      <c r="G1073" s="67"/>
      <c r="H1073" s="71"/>
      <c r="I1073" s="72"/>
      <c r="J1073" s="72"/>
      <c r="K1073" s="36"/>
      <c r="L1073" s="79">
        <v>1073</v>
      </c>
      <c r="M1073" s="79"/>
      <c r="N1073" s="74"/>
      <c r="O1073" s="82"/>
      <c r="P1073" s="82"/>
      <c r="Q1073" s="82"/>
      <c r="R1073" s="85">
        <v>44216</v>
      </c>
    </row>
    <row r="1074" spans="1:18" ht="15">
      <c r="A1074" s="66" t="s">
        <v>209</v>
      </c>
      <c r="B1074" s="66" t="s">
        <v>256</v>
      </c>
      <c r="C1074" s="67"/>
      <c r="D1074" s="68"/>
      <c r="E1074" s="69"/>
      <c r="F1074" s="70"/>
      <c r="G1074" s="67"/>
      <c r="H1074" s="71"/>
      <c r="I1074" s="72"/>
      <c r="J1074" s="72"/>
      <c r="K1074" s="36"/>
      <c r="L1074" s="79">
        <v>1074</v>
      </c>
      <c r="M1074" s="79"/>
      <c r="N1074" s="74"/>
      <c r="O1074" s="82"/>
      <c r="P1074" s="82"/>
      <c r="Q1074" s="82"/>
      <c r="R1074" s="85">
        <v>44466</v>
      </c>
    </row>
    <row r="1075" spans="1:18" ht="15">
      <c r="A1075" s="66" t="s">
        <v>339</v>
      </c>
      <c r="B1075" s="66" t="s">
        <v>196</v>
      </c>
      <c r="C1075" s="67"/>
      <c r="D1075" s="68"/>
      <c r="E1075" s="69"/>
      <c r="F1075" s="70"/>
      <c r="G1075" s="67"/>
      <c r="H1075" s="71"/>
      <c r="I1075" s="72"/>
      <c r="J1075" s="72"/>
      <c r="K1075" s="36"/>
      <c r="L1075" s="79">
        <v>1075</v>
      </c>
      <c r="M1075" s="79"/>
      <c r="N1075" s="74"/>
      <c r="O1075" s="82"/>
      <c r="P1075" s="82"/>
      <c r="Q1075" s="82"/>
      <c r="R1075" s="85">
        <v>44216</v>
      </c>
    </row>
    <row r="1076" spans="1:18" ht="15">
      <c r="A1076" s="66" t="s">
        <v>340</v>
      </c>
      <c r="B1076" s="66" t="s">
        <v>438</v>
      </c>
      <c r="C1076" s="67"/>
      <c r="D1076" s="68"/>
      <c r="E1076" s="69"/>
      <c r="F1076" s="70"/>
      <c r="G1076" s="67"/>
      <c r="H1076" s="71"/>
      <c r="I1076" s="72"/>
      <c r="J1076" s="72"/>
      <c r="K1076" s="36"/>
      <c r="L1076" s="79">
        <v>1076</v>
      </c>
      <c r="M1076" s="79"/>
      <c r="N1076" s="74"/>
      <c r="O1076" s="82"/>
      <c r="P1076" s="82"/>
      <c r="Q1076" s="82"/>
      <c r="R1076" s="85">
        <v>44216</v>
      </c>
    </row>
    <row r="1077" spans="1:18" ht="15">
      <c r="A1077" s="66" t="s">
        <v>275</v>
      </c>
      <c r="B1077" s="66" t="s">
        <v>439</v>
      </c>
      <c r="C1077" s="67"/>
      <c r="D1077" s="68"/>
      <c r="E1077" s="69"/>
      <c r="F1077" s="70"/>
      <c r="G1077" s="67"/>
      <c r="H1077" s="71"/>
      <c r="I1077" s="72"/>
      <c r="J1077" s="72"/>
      <c r="K1077" s="36"/>
      <c r="L1077" s="79">
        <v>1077</v>
      </c>
      <c r="M1077" s="79"/>
      <c r="N1077" s="74"/>
      <c r="O1077" s="82"/>
      <c r="P1077" s="82"/>
      <c r="Q1077" s="82"/>
      <c r="R1077" s="85">
        <v>44216</v>
      </c>
    </row>
    <row r="1078" spans="1:18" ht="15">
      <c r="A1078" s="66" t="s">
        <v>182</v>
      </c>
      <c r="B1078" s="66" t="s">
        <v>440</v>
      </c>
      <c r="C1078" s="67"/>
      <c r="D1078" s="68"/>
      <c r="E1078" s="69"/>
      <c r="F1078" s="70"/>
      <c r="G1078" s="67"/>
      <c r="H1078" s="71"/>
      <c r="I1078" s="72"/>
      <c r="J1078" s="72"/>
      <c r="K1078" s="36"/>
      <c r="L1078" s="79">
        <v>1078</v>
      </c>
      <c r="M1078" s="79"/>
      <c r="N1078" s="74"/>
      <c r="O1078" s="82"/>
      <c r="P1078" s="82"/>
      <c r="Q1078" s="82"/>
      <c r="R1078" s="85">
        <v>44216</v>
      </c>
    </row>
    <row r="1079" spans="1:18" ht="15">
      <c r="A1079" s="66" t="s">
        <v>341</v>
      </c>
      <c r="B1079" s="66" t="s">
        <v>441</v>
      </c>
      <c r="C1079" s="67"/>
      <c r="D1079" s="68"/>
      <c r="E1079" s="69"/>
      <c r="F1079" s="70"/>
      <c r="G1079" s="67"/>
      <c r="H1079" s="71"/>
      <c r="I1079" s="72"/>
      <c r="J1079" s="72"/>
      <c r="K1079" s="36"/>
      <c r="L1079" s="79">
        <v>1079</v>
      </c>
      <c r="M1079" s="79"/>
      <c r="N1079" s="74"/>
      <c r="O1079" s="82"/>
      <c r="P1079" s="82"/>
      <c r="Q1079" s="82"/>
      <c r="R1079" s="85">
        <v>44215</v>
      </c>
    </row>
    <row r="1080" spans="1:18" ht="15">
      <c r="A1080" s="66" t="s">
        <v>342</v>
      </c>
      <c r="B1080" s="66" t="s">
        <v>442</v>
      </c>
      <c r="C1080" s="67"/>
      <c r="D1080" s="68"/>
      <c r="E1080" s="69"/>
      <c r="F1080" s="70"/>
      <c r="G1080" s="67"/>
      <c r="H1080" s="71"/>
      <c r="I1080" s="72"/>
      <c r="J1080" s="72"/>
      <c r="K1080" s="36"/>
      <c r="L1080" s="79">
        <v>1080</v>
      </c>
      <c r="M1080" s="79"/>
      <c r="N1080" s="74"/>
      <c r="O1080" s="82"/>
      <c r="P1080" s="82"/>
      <c r="Q1080" s="82"/>
      <c r="R1080" s="85">
        <v>44215</v>
      </c>
    </row>
    <row r="1081" spans="1:18" ht="15">
      <c r="A1081" s="66" t="s">
        <v>385</v>
      </c>
      <c r="B1081" s="66" t="s">
        <v>522</v>
      </c>
      <c r="C1081" s="67"/>
      <c r="D1081" s="68"/>
      <c r="E1081" s="69"/>
      <c r="F1081" s="70"/>
      <c r="G1081" s="67"/>
      <c r="H1081" s="71"/>
      <c r="I1081" s="72"/>
      <c r="J1081" s="72"/>
      <c r="K1081" s="36"/>
      <c r="L1081" s="79">
        <v>1081</v>
      </c>
      <c r="M1081" s="79"/>
      <c r="N1081" s="74"/>
      <c r="O1081" s="82"/>
      <c r="P1081" s="82"/>
      <c r="Q1081" s="82"/>
      <c r="R1081" s="85">
        <v>44215</v>
      </c>
    </row>
    <row r="1082" spans="1:18" ht="15">
      <c r="A1082" s="66" t="s">
        <v>197</v>
      </c>
      <c r="B1082" s="66" t="s">
        <v>443</v>
      </c>
      <c r="C1082" s="67"/>
      <c r="D1082" s="68"/>
      <c r="E1082" s="69"/>
      <c r="F1082" s="70"/>
      <c r="G1082" s="67"/>
      <c r="H1082" s="71"/>
      <c r="I1082" s="72"/>
      <c r="J1082" s="72"/>
      <c r="K1082" s="36"/>
      <c r="L1082" s="79">
        <v>1082</v>
      </c>
      <c r="M1082" s="79"/>
      <c r="N1082" s="74"/>
      <c r="O1082" s="82"/>
      <c r="P1082" s="82"/>
      <c r="Q1082" s="82"/>
      <c r="R1082" s="85">
        <v>44215</v>
      </c>
    </row>
    <row r="1083" spans="1:18" ht="15">
      <c r="A1083" s="66" t="s">
        <v>280</v>
      </c>
      <c r="B1083" s="66" t="s">
        <v>446</v>
      </c>
      <c r="C1083" s="67"/>
      <c r="D1083" s="68"/>
      <c r="E1083" s="69"/>
      <c r="F1083" s="70"/>
      <c r="G1083" s="67"/>
      <c r="H1083" s="71"/>
      <c r="I1083" s="72"/>
      <c r="J1083" s="72"/>
      <c r="K1083" s="36"/>
      <c r="L1083" s="79">
        <v>1083</v>
      </c>
      <c r="M1083" s="79"/>
      <c r="N1083" s="74"/>
      <c r="O1083" s="82"/>
      <c r="P1083" s="82"/>
      <c r="Q1083" s="82"/>
      <c r="R1083" s="85">
        <v>44215</v>
      </c>
    </row>
    <row r="1084" spans="1:18" ht="15">
      <c r="A1084" s="66" t="s">
        <v>343</v>
      </c>
      <c r="B1084" s="66" t="s">
        <v>444</v>
      </c>
      <c r="C1084" s="67"/>
      <c r="D1084" s="68"/>
      <c r="E1084" s="69"/>
      <c r="F1084" s="70"/>
      <c r="G1084" s="67"/>
      <c r="H1084" s="71"/>
      <c r="I1084" s="72"/>
      <c r="J1084" s="72"/>
      <c r="K1084" s="36"/>
      <c r="L1084" s="79">
        <v>1084</v>
      </c>
      <c r="M1084" s="79"/>
      <c r="N1084" s="74"/>
      <c r="O1084" s="82"/>
      <c r="P1084" s="82"/>
      <c r="Q1084" s="82"/>
      <c r="R1084" s="85">
        <v>44214</v>
      </c>
    </row>
    <row r="1085" spans="1:18" ht="15">
      <c r="A1085" s="66" t="s">
        <v>196</v>
      </c>
      <c r="B1085" s="66" t="s">
        <v>517</v>
      </c>
      <c r="C1085" s="67"/>
      <c r="D1085" s="68"/>
      <c r="E1085" s="69"/>
      <c r="F1085" s="70"/>
      <c r="G1085" s="67"/>
      <c r="H1085" s="71"/>
      <c r="I1085" s="72"/>
      <c r="J1085" s="72"/>
      <c r="K1085" s="36"/>
      <c r="L1085" s="79">
        <v>1085</v>
      </c>
      <c r="M1085" s="79"/>
      <c r="N1085" s="74"/>
      <c r="O1085" s="82"/>
      <c r="P1085" s="82"/>
      <c r="Q1085" s="82"/>
      <c r="R1085" s="85">
        <v>44214</v>
      </c>
    </row>
    <row r="1086" spans="1:18" ht="15">
      <c r="A1086" s="66" t="s">
        <v>344</v>
      </c>
      <c r="B1086" s="66" t="s">
        <v>445</v>
      </c>
      <c r="C1086" s="67"/>
      <c r="D1086" s="68"/>
      <c r="E1086" s="69"/>
      <c r="F1086" s="70"/>
      <c r="G1086" s="67"/>
      <c r="H1086" s="71"/>
      <c r="I1086" s="72"/>
      <c r="J1086" s="72"/>
      <c r="K1086" s="36"/>
      <c r="L1086" s="79">
        <v>1086</v>
      </c>
      <c r="M1086" s="79"/>
      <c r="N1086" s="74"/>
      <c r="O1086" s="82"/>
      <c r="P1086" s="82"/>
      <c r="Q1086" s="82"/>
      <c r="R1086" s="85">
        <v>44214</v>
      </c>
    </row>
    <row r="1087" spans="1:18" ht="15">
      <c r="A1087" s="66" t="s">
        <v>327</v>
      </c>
      <c r="B1087" s="66" t="s">
        <v>448</v>
      </c>
      <c r="C1087" s="67"/>
      <c r="D1087" s="68"/>
      <c r="E1087" s="69"/>
      <c r="F1087" s="70"/>
      <c r="G1087" s="67"/>
      <c r="H1087" s="71"/>
      <c r="I1087" s="72"/>
      <c r="J1087" s="72"/>
      <c r="K1087" s="36"/>
      <c r="L1087" s="79">
        <v>1087</v>
      </c>
      <c r="M1087" s="79"/>
      <c r="N1087" s="74"/>
      <c r="O1087" s="82"/>
      <c r="P1087" s="82"/>
      <c r="Q1087" s="82"/>
      <c r="R1087" s="85">
        <v>44214</v>
      </c>
    </row>
    <row r="1088" spans="1:18" ht="15">
      <c r="A1088" s="66" t="s">
        <v>220</v>
      </c>
      <c r="B1088" s="66" t="s">
        <v>200</v>
      </c>
      <c r="C1088" s="67"/>
      <c r="D1088" s="68"/>
      <c r="E1088" s="69"/>
      <c r="F1088" s="70"/>
      <c r="G1088" s="67"/>
      <c r="H1088" s="71"/>
      <c r="I1088" s="72"/>
      <c r="J1088" s="72"/>
      <c r="K1088" s="36"/>
      <c r="L1088" s="79">
        <v>1088</v>
      </c>
      <c r="M1088" s="79"/>
      <c r="N1088" s="74"/>
      <c r="O1088" s="82"/>
      <c r="P1088" s="82"/>
      <c r="Q1088" s="82"/>
      <c r="R1088" s="85">
        <v>44214</v>
      </c>
    </row>
    <row r="1089" spans="1:18" ht="15">
      <c r="A1089" s="66" t="s">
        <v>345</v>
      </c>
      <c r="B1089" s="66" t="s">
        <v>449</v>
      </c>
      <c r="C1089" s="67"/>
      <c r="D1089" s="68"/>
      <c r="E1089" s="69"/>
      <c r="F1089" s="70"/>
      <c r="G1089" s="67"/>
      <c r="H1089" s="71"/>
      <c r="I1089" s="72"/>
      <c r="J1089" s="72"/>
      <c r="K1089" s="36"/>
      <c r="L1089" s="79">
        <v>1089</v>
      </c>
      <c r="M1089" s="79"/>
      <c r="N1089" s="74"/>
      <c r="O1089" s="82"/>
      <c r="P1089" s="82"/>
      <c r="Q1089" s="82"/>
      <c r="R1089" s="85">
        <v>44214</v>
      </c>
    </row>
    <row r="1090" spans="1:18" ht="15">
      <c r="A1090" s="66" t="s">
        <v>280</v>
      </c>
      <c r="B1090" s="66" t="s">
        <v>447</v>
      </c>
      <c r="C1090" s="67"/>
      <c r="D1090" s="68"/>
      <c r="E1090" s="69"/>
      <c r="F1090" s="70"/>
      <c r="G1090" s="67"/>
      <c r="H1090" s="71"/>
      <c r="I1090" s="72"/>
      <c r="J1090" s="72"/>
      <c r="K1090" s="36"/>
      <c r="L1090" s="79">
        <v>1090</v>
      </c>
      <c r="M1090" s="79"/>
      <c r="N1090" s="74"/>
      <c r="O1090" s="82"/>
      <c r="P1090" s="82"/>
      <c r="Q1090" s="82"/>
      <c r="R1090" s="85">
        <v>44215</v>
      </c>
    </row>
    <row r="1091" spans="1:18" ht="15">
      <c r="A1091" s="66" t="s">
        <v>280</v>
      </c>
      <c r="B1091" s="66" t="s">
        <v>447</v>
      </c>
      <c r="C1091" s="67"/>
      <c r="D1091" s="68"/>
      <c r="E1091" s="69"/>
      <c r="F1091" s="70"/>
      <c r="G1091" s="67"/>
      <c r="H1091" s="71"/>
      <c r="I1091" s="72"/>
      <c r="J1091" s="72"/>
      <c r="K1091" s="36"/>
      <c r="L1091" s="79">
        <v>1091</v>
      </c>
      <c r="M1091" s="79"/>
      <c r="N1091" s="74"/>
      <c r="O1091" s="82"/>
      <c r="P1091" s="82"/>
      <c r="Q1091" s="82"/>
      <c r="R1091" s="85">
        <v>44214</v>
      </c>
    </row>
    <row r="1092" spans="1:18" ht="15">
      <c r="A1092" s="66" t="s">
        <v>280</v>
      </c>
      <c r="B1092" s="66" t="s">
        <v>447</v>
      </c>
      <c r="C1092" s="67"/>
      <c r="D1092" s="68"/>
      <c r="E1092" s="69"/>
      <c r="F1092" s="70"/>
      <c r="G1092" s="67"/>
      <c r="H1092" s="71"/>
      <c r="I1092" s="72"/>
      <c r="J1092" s="72"/>
      <c r="K1092" s="36"/>
      <c r="L1092" s="79">
        <v>1092</v>
      </c>
      <c r="M1092" s="79"/>
      <c r="N1092" s="74"/>
      <c r="O1092" s="82"/>
      <c r="P1092" s="82"/>
      <c r="Q1092" s="82"/>
      <c r="R1092" s="85">
        <v>44214</v>
      </c>
    </row>
    <row r="1093" spans="1:18" ht="15">
      <c r="A1093" s="66" t="s">
        <v>329</v>
      </c>
      <c r="B1093" s="66" t="s">
        <v>450</v>
      </c>
      <c r="C1093" s="67"/>
      <c r="D1093" s="68"/>
      <c r="E1093" s="69"/>
      <c r="F1093" s="70"/>
      <c r="G1093" s="67"/>
      <c r="H1093" s="71"/>
      <c r="I1093" s="72"/>
      <c r="J1093" s="72"/>
      <c r="K1093" s="36"/>
      <c r="L1093" s="79">
        <v>1093</v>
      </c>
      <c r="M1093" s="79"/>
      <c r="N1093" s="74"/>
      <c r="O1093" s="82"/>
      <c r="P1093" s="82"/>
      <c r="Q1093" s="82"/>
      <c r="R1093" s="85">
        <v>44214</v>
      </c>
    </row>
    <row r="1094" spans="1:18" ht="15">
      <c r="A1094" s="66" t="s">
        <v>346</v>
      </c>
      <c r="B1094" s="66" t="s">
        <v>451</v>
      </c>
      <c r="C1094" s="67"/>
      <c r="D1094" s="68"/>
      <c r="E1094" s="69"/>
      <c r="F1094" s="70"/>
      <c r="G1094" s="67"/>
      <c r="H1094" s="71"/>
      <c r="I1094" s="72"/>
      <c r="J1094" s="72"/>
      <c r="K1094" s="36"/>
      <c r="L1094" s="79">
        <v>1094</v>
      </c>
      <c r="M1094" s="79"/>
      <c r="N1094" s="74"/>
      <c r="O1094" s="82"/>
      <c r="P1094" s="82"/>
      <c r="Q1094" s="82"/>
      <c r="R1094" s="85">
        <v>44213</v>
      </c>
    </row>
    <row r="1095" spans="1:18" ht="15">
      <c r="A1095" s="66" t="s">
        <v>382</v>
      </c>
      <c r="B1095" s="66" t="s">
        <v>513</v>
      </c>
      <c r="C1095" s="67"/>
      <c r="D1095" s="68"/>
      <c r="E1095" s="69"/>
      <c r="F1095" s="70"/>
      <c r="G1095" s="67"/>
      <c r="H1095" s="71"/>
      <c r="I1095" s="72"/>
      <c r="J1095" s="72"/>
      <c r="K1095" s="36"/>
      <c r="L1095" s="79">
        <v>1095</v>
      </c>
      <c r="M1095" s="79"/>
      <c r="N1095" s="74"/>
      <c r="O1095" s="82"/>
      <c r="P1095" s="82"/>
      <c r="Q1095" s="82"/>
      <c r="R1095" s="85">
        <v>44212</v>
      </c>
    </row>
    <row r="1096" spans="1:18" ht="15">
      <c r="A1096" s="66" t="s">
        <v>347</v>
      </c>
      <c r="B1096" s="66" t="s">
        <v>356</v>
      </c>
      <c r="C1096" s="67"/>
      <c r="D1096" s="68"/>
      <c r="E1096" s="69"/>
      <c r="F1096" s="70"/>
      <c r="G1096" s="67"/>
      <c r="H1096" s="71"/>
      <c r="I1096" s="72"/>
      <c r="J1096" s="72"/>
      <c r="K1096" s="36"/>
      <c r="L1096" s="79">
        <v>1096</v>
      </c>
      <c r="M1096" s="79"/>
      <c r="N1096" s="74"/>
      <c r="O1096" s="82"/>
      <c r="P1096" s="82"/>
      <c r="Q1096" s="82"/>
      <c r="R1096" s="85">
        <v>44211</v>
      </c>
    </row>
    <row r="1097" spans="1:18" ht="15">
      <c r="A1097" s="66" t="s">
        <v>217</v>
      </c>
      <c r="B1097" s="66" t="s">
        <v>453</v>
      </c>
      <c r="C1097" s="67"/>
      <c r="D1097" s="68"/>
      <c r="E1097" s="69"/>
      <c r="F1097" s="70"/>
      <c r="G1097" s="67"/>
      <c r="H1097" s="71"/>
      <c r="I1097" s="72"/>
      <c r="J1097" s="72"/>
      <c r="K1097" s="36"/>
      <c r="L1097" s="79">
        <v>1097</v>
      </c>
      <c r="M1097" s="79"/>
      <c r="N1097" s="74"/>
      <c r="O1097" s="82"/>
      <c r="P1097" s="82"/>
      <c r="Q1097" s="82"/>
      <c r="R1097" s="85">
        <v>44211</v>
      </c>
    </row>
    <row r="1098" spans="1:18" ht="15">
      <c r="A1098" s="66" t="s">
        <v>348</v>
      </c>
      <c r="B1098" s="66" t="s">
        <v>454</v>
      </c>
      <c r="C1098" s="67"/>
      <c r="D1098" s="68"/>
      <c r="E1098" s="69"/>
      <c r="F1098" s="70"/>
      <c r="G1098" s="67"/>
      <c r="H1098" s="71"/>
      <c r="I1098" s="72"/>
      <c r="J1098" s="72"/>
      <c r="K1098" s="36"/>
      <c r="L1098" s="79">
        <v>1098</v>
      </c>
      <c r="M1098" s="79"/>
      <c r="N1098" s="74"/>
      <c r="O1098" s="82"/>
      <c r="P1098" s="82"/>
      <c r="Q1098" s="82"/>
      <c r="R1098" s="85">
        <v>44211</v>
      </c>
    </row>
    <row r="1099" spans="1:18" ht="15">
      <c r="A1099" s="66" t="s">
        <v>186</v>
      </c>
      <c r="B1099" s="66" t="s">
        <v>185</v>
      </c>
      <c r="C1099" s="67"/>
      <c r="D1099" s="68"/>
      <c r="E1099" s="69"/>
      <c r="F1099" s="70"/>
      <c r="G1099" s="67"/>
      <c r="H1099" s="71"/>
      <c r="I1099" s="72"/>
      <c r="J1099" s="72"/>
      <c r="K1099" s="36"/>
      <c r="L1099" s="79">
        <v>1099</v>
      </c>
      <c r="M1099" s="79"/>
      <c r="N1099" s="74"/>
      <c r="O1099" s="82"/>
      <c r="P1099" s="82"/>
      <c r="Q1099" s="82"/>
      <c r="R1099" s="85">
        <v>44211</v>
      </c>
    </row>
    <row r="1100" spans="1:18" ht="15">
      <c r="A1100" s="66" t="s">
        <v>349</v>
      </c>
      <c r="B1100" s="66" t="s">
        <v>455</v>
      </c>
      <c r="C1100" s="67"/>
      <c r="D1100" s="68"/>
      <c r="E1100" s="69"/>
      <c r="F1100" s="70"/>
      <c r="G1100" s="67"/>
      <c r="H1100" s="71"/>
      <c r="I1100" s="72"/>
      <c r="J1100" s="72"/>
      <c r="K1100" s="36"/>
      <c r="L1100" s="79">
        <v>1100</v>
      </c>
      <c r="M1100" s="79"/>
      <c r="N1100" s="74"/>
      <c r="O1100" s="82"/>
      <c r="P1100" s="82"/>
      <c r="Q1100" s="82"/>
      <c r="R1100" s="85">
        <v>44211</v>
      </c>
    </row>
    <row r="1101" spans="1:18" ht="15">
      <c r="A1101" s="66" t="s">
        <v>272</v>
      </c>
      <c r="B1101" s="66" t="s">
        <v>521</v>
      </c>
      <c r="C1101" s="67"/>
      <c r="D1101" s="68"/>
      <c r="E1101" s="69"/>
      <c r="F1101" s="70"/>
      <c r="G1101" s="67"/>
      <c r="H1101" s="71"/>
      <c r="I1101" s="72"/>
      <c r="J1101" s="72"/>
      <c r="K1101" s="36"/>
      <c r="L1101" s="79">
        <v>1101</v>
      </c>
      <c r="M1101" s="79"/>
      <c r="N1101" s="74"/>
      <c r="O1101" s="82"/>
      <c r="P1101" s="82"/>
      <c r="Q1101" s="82"/>
      <c r="R1101" s="85">
        <v>44211</v>
      </c>
    </row>
    <row r="1102" spans="1:18" ht="15">
      <c r="A1102" s="66" t="s">
        <v>253</v>
      </c>
      <c r="B1102" s="66" t="s">
        <v>385</v>
      </c>
      <c r="C1102" s="67"/>
      <c r="D1102" s="68"/>
      <c r="E1102" s="69"/>
      <c r="F1102" s="70"/>
      <c r="G1102" s="67"/>
      <c r="H1102" s="71"/>
      <c r="I1102" s="72"/>
      <c r="J1102" s="72"/>
      <c r="K1102" s="36"/>
      <c r="L1102" s="79">
        <v>1102</v>
      </c>
      <c r="M1102" s="79"/>
      <c r="N1102" s="74"/>
      <c r="O1102" s="82"/>
      <c r="P1102" s="82"/>
      <c r="Q1102" s="82"/>
      <c r="R1102" s="85">
        <v>44349</v>
      </c>
    </row>
    <row r="1103" spans="1:18" ht="15">
      <c r="A1103" s="66" t="s">
        <v>253</v>
      </c>
      <c r="B1103" s="66" t="s">
        <v>385</v>
      </c>
      <c r="C1103" s="67"/>
      <c r="D1103" s="68"/>
      <c r="E1103" s="69"/>
      <c r="F1103" s="70"/>
      <c r="G1103" s="67"/>
      <c r="H1103" s="71"/>
      <c r="I1103" s="72"/>
      <c r="J1103" s="72"/>
      <c r="K1103" s="36"/>
      <c r="L1103" s="79">
        <v>1103</v>
      </c>
      <c r="M1103" s="79"/>
      <c r="N1103" s="74"/>
      <c r="O1103" s="82"/>
      <c r="P1103" s="82"/>
      <c r="Q1103" s="82"/>
      <c r="R1103" s="85">
        <v>44347</v>
      </c>
    </row>
    <row r="1104" spans="1:18" ht="15">
      <c r="A1104" s="66" t="s">
        <v>253</v>
      </c>
      <c r="B1104" s="66" t="s">
        <v>385</v>
      </c>
      <c r="C1104" s="67"/>
      <c r="D1104" s="68"/>
      <c r="E1104" s="69"/>
      <c r="F1104" s="70"/>
      <c r="G1104" s="67"/>
      <c r="H1104" s="71"/>
      <c r="I1104" s="72"/>
      <c r="J1104" s="72"/>
      <c r="K1104" s="36"/>
      <c r="L1104" s="79">
        <v>1104</v>
      </c>
      <c r="M1104" s="79"/>
      <c r="N1104" s="74"/>
      <c r="O1104" s="82"/>
      <c r="P1104" s="82"/>
      <c r="Q1104" s="82"/>
      <c r="R1104" s="85">
        <v>44343</v>
      </c>
    </row>
    <row r="1105" spans="1:18" ht="15">
      <c r="A1105" s="66" t="s">
        <v>253</v>
      </c>
      <c r="B1105" s="66" t="s">
        <v>385</v>
      </c>
      <c r="C1105" s="67"/>
      <c r="D1105" s="68"/>
      <c r="E1105" s="69"/>
      <c r="F1105" s="70"/>
      <c r="G1105" s="67"/>
      <c r="H1105" s="71"/>
      <c r="I1105" s="72"/>
      <c r="J1105" s="72"/>
      <c r="K1105" s="36"/>
      <c r="L1105" s="79">
        <v>1105</v>
      </c>
      <c r="M1105" s="79"/>
      <c r="N1105" s="74"/>
      <c r="O1105" s="82"/>
      <c r="P1105" s="82"/>
      <c r="Q1105" s="82"/>
      <c r="R1105" s="85">
        <v>44337</v>
      </c>
    </row>
    <row r="1106" spans="1:18" ht="15">
      <c r="A1106" s="66" t="s">
        <v>206</v>
      </c>
      <c r="B1106" s="66" t="s">
        <v>253</v>
      </c>
      <c r="C1106" s="67"/>
      <c r="D1106" s="68"/>
      <c r="E1106" s="69"/>
      <c r="F1106" s="70"/>
      <c r="G1106" s="67"/>
      <c r="H1106" s="71"/>
      <c r="I1106" s="72"/>
      <c r="J1106" s="72"/>
      <c r="K1106" s="36"/>
      <c r="L1106" s="79">
        <v>1106</v>
      </c>
      <c r="M1106" s="79"/>
      <c r="N1106" s="74"/>
      <c r="O1106" s="82"/>
      <c r="P1106" s="82"/>
      <c r="Q1106" s="82"/>
      <c r="R1106" s="85">
        <v>44213</v>
      </c>
    </row>
    <row r="1107" spans="1:18" ht="15">
      <c r="A1107" s="66" t="s">
        <v>206</v>
      </c>
      <c r="B1107" s="66" t="s">
        <v>253</v>
      </c>
      <c r="C1107" s="67"/>
      <c r="D1107" s="68"/>
      <c r="E1107" s="69"/>
      <c r="F1107" s="70"/>
      <c r="G1107" s="67"/>
      <c r="H1107" s="71"/>
      <c r="I1107" s="72"/>
      <c r="J1107" s="72"/>
      <c r="K1107" s="36"/>
      <c r="L1107" s="79">
        <v>1107</v>
      </c>
      <c r="M1107" s="79"/>
      <c r="N1107" s="74"/>
      <c r="O1107" s="82"/>
      <c r="P1107" s="82"/>
      <c r="Q1107" s="82"/>
      <c r="R1107" s="85">
        <v>44211</v>
      </c>
    </row>
    <row r="1108" spans="1:18" ht="15">
      <c r="A1108" s="66" t="s">
        <v>206</v>
      </c>
      <c r="B1108" s="66" t="s">
        <v>519</v>
      </c>
      <c r="C1108" s="67"/>
      <c r="D1108" s="68"/>
      <c r="E1108" s="69"/>
      <c r="F1108" s="70"/>
      <c r="G1108" s="67"/>
      <c r="H1108" s="71"/>
      <c r="I1108" s="72"/>
      <c r="J1108" s="72"/>
      <c r="K1108" s="36"/>
      <c r="L1108" s="79">
        <v>1108</v>
      </c>
      <c r="M1108" s="79"/>
      <c r="N1108" s="74"/>
      <c r="O1108" s="82"/>
      <c r="P1108" s="82"/>
      <c r="Q1108" s="82"/>
      <c r="R1108" s="85">
        <v>44210</v>
      </c>
    </row>
    <row r="1109" spans="1:18" ht="15">
      <c r="A1109" s="66" t="s">
        <v>201</v>
      </c>
      <c r="B1109" s="66" t="s">
        <v>456</v>
      </c>
      <c r="C1109" s="67"/>
      <c r="D1109" s="68"/>
      <c r="E1109" s="69"/>
      <c r="F1109" s="70"/>
      <c r="G1109" s="67"/>
      <c r="H1109" s="71"/>
      <c r="I1109" s="72"/>
      <c r="J1109" s="72"/>
      <c r="K1109" s="36"/>
      <c r="L1109" s="79">
        <v>1109</v>
      </c>
      <c r="M1109" s="79"/>
      <c r="N1109" s="74"/>
      <c r="O1109" s="82"/>
      <c r="P1109" s="82"/>
      <c r="Q1109" s="82"/>
      <c r="R1109" s="85">
        <v>44210</v>
      </c>
    </row>
    <row r="1110" spans="1:18" ht="15">
      <c r="A1110" s="66" t="s">
        <v>349</v>
      </c>
      <c r="B1110" s="66" t="s">
        <v>489</v>
      </c>
      <c r="C1110" s="67"/>
      <c r="D1110" s="68"/>
      <c r="E1110" s="69"/>
      <c r="F1110" s="70"/>
      <c r="G1110" s="67"/>
      <c r="H1110" s="71"/>
      <c r="I1110" s="72"/>
      <c r="J1110" s="72"/>
      <c r="K1110" s="36"/>
      <c r="L1110" s="79">
        <v>1110</v>
      </c>
      <c r="M1110" s="79"/>
      <c r="N1110" s="74"/>
      <c r="O1110" s="82"/>
      <c r="P1110" s="82"/>
      <c r="Q1110" s="82"/>
      <c r="R1110" s="85">
        <v>44210</v>
      </c>
    </row>
    <row r="1111" spans="1:18" ht="15">
      <c r="A1111" s="66" t="s">
        <v>349</v>
      </c>
      <c r="B1111" s="66" t="s">
        <v>457</v>
      </c>
      <c r="C1111" s="67"/>
      <c r="D1111" s="68"/>
      <c r="E1111" s="69"/>
      <c r="F1111" s="70"/>
      <c r="G1111" s="67"/>
      <c r="H1111" s="71"/>
      <c r="I1111" s="72"/>
      <c r="J1111" s="72"/>
      <c r="K1111" s="36"/>
      <c r="L1111" s="79">
        <v>1111</v>
      </c>
      <c r="M1111" s="79"/>
      <c r="N1111" s="74"/>
      <c r="O1111" s="82"/>
      <c r="P1111" s="82"/>
      <c r="Q1111" s="82"/>
      <c r="R1111" s="85">
        <v>44210</v>
      </c>
    </row>
    <row r="1112" spans="1:18" ht="15">
      <c r="A1112" s="66" t="s">
        <v>350</v>
      </c>
      <c r="B1112" s="66" t="s">
        <v>458</v>
      </c>
      <c r="C1112" s="67"/>
      <c r="D1112" s="68"/>
      <c r="E1112" s="69"/>
      <c r="F1112" s="70"/>
      <c r="G1112" s="67"/>
      <c r="H1112" s="71"/>
      <c r="I1112" s="72"/>
      <c r="J1112" s="72"/>
      <c r="K1112" s="36"/>
      <c r="L1112" s="79">
        <v>1112</v>
      </c>
      <c r="M1112" s="79"/>
      <c r="N1112" s="74"/>
      <c r="O1112" s="82"/>
      <c r="P1112" s="82"/>
      <c r="Q1112" s="82"/>
      <c r="R1112" s="85">
        <v>44209</v>
      </c>
    </row>
    <row r="1113" spans="1:18" ht="15">
      <c r="A1113" s="66" t="s">
        <v>191</v>
      </c>
      <c r="B1113" s="66" t="s">
        <v>459</v>
      </c>
      <c r="C1113" s="67"/>
      <c r="D1113" s="68"/>
      <c r="E1113" s="69"/>
      <c r="F1113" s="70"/>
      <c r="G1113" s="67"/>
      <c r="H1113" s="71"/>
      <c r="I1113" s="72"/>
      <c r="J1113" s="72"/>
      <c r="K1113" s="36"/>
      <c r="L1113" s="79">
        <v>1113</v>
      </c>
      <c r="M1113" s="79"/>
      <c r="N1113" s="74"/>
      <c r="O1113" s="82"/>
      <c r="P1113" s="82"/>
      <c r="Q1113" s="82"/>
      <c r="R1113" s="85">
        <v>44209</v>
      </c>
    </row>
    <row r="1114" spans="1:18" ht="15">
      <c r="A1114" s="66" t="s">
        <v>309</v>
      </c>
      <c r="B1114" s="66" t="s">
        <v>460</v>
      </c>
      <c r="C1114" s="67"/>
      <c r="D1114" s="68"/>
      <c r="E1114" s="69"/>
      <c r="F1114" s="70"/>
      <c r="G1114" s="67"/>
      <c r="H1114" s="71"/>
      <c r="I1114" s="72"/>
      <c r="J1114" s="72"/>
      <c r="K1114" s="36"/>
      <c r="L1114" s="79">
        <v>1114</v>
      </c>
      <c r="M1114" s="79"/>
      <c r="N1114" s="74"/>
      <c r="O1114" s="82"/>
      <c r="P1114" s="82"/>
      <c r="Q1114" s="82"/>
      <c r="R1114" s="85">
        <v>44209</v>
      </c>
    </row>
    <row r="1115" spans="1:18" ht="15">
      <c r="A1115" s="66" t="s">
        <v>235</v>
      </c>
      <c r="B1115" s="66" t="s">
        <v>385</v>
      </c>
      <c r="C1115" s="67"/>
      <c r="D1115" s="68"/>
      <c r="E1115" s="69"/>
      <c r="F1115" s="70"/>
      <c r="G1115" s="67"/>
      <c r="H1115" s="71"/>
      <c r="I1115" s="72"/>
      <c r="J1115" s="72"/>
      <c r="K1115" s="36"/>
      <c r="L1115" s="79">
        <v>1115</v>
      </c>
      <c r="M1115" s="79"/>
      <c r="N1115" s="74"/>
      <c r="O1115" s="82"/>
      <c r="P1115" s="82"/>
      <c r="Q1115" s="82"/>
      <c r="R1115" s="85">
        <v>44209</v>
      </c>
    </row>
    <row r="1116" spans="1:18" ht="15">
      <c r="A1116" s="66" t="s">
        <v>280</v>
      </c>
      <c r="B1116" s="66" t="s">
        <v>439</v>
      </c>
      <c r="C1116" s="67"/>
      <c r="D1116" s="68"/>
      <c r="E1116" s="69"/>
      <c r="F1116" s="70"/>
      <c r="G1116" s="67"/>
      <c r="H1116" s="71"/>
      <c r="I1116" s="72"/>
      <c r="J1116" s="72"/>
      <c r="K1116" s="36"/>
      <c r="L1116" s="79">
        <v>1116</v>
      </c>
      <c r="M1116" s="79"/>
      <c r="N1116" s="74"/>
      <c r="O1116" s="82"/>
      <c r="P1116" s="82"/>
      <c r="Q1116" s="82"/>
      <c r="R1116" s="85">
        <v>44208</v>
      </c>
    </row>
    <row r="1117" spans="1:18" ht="15">
      <c r="A1117" s="66" t="s">
        <v>206</v>
      </c>
      <c r="B1117" s="66" t="s">
        <v>520</v>
      </c>
      <c r="C1117" s="67"/>
      <c r="D1117" s="68"/>
      <c r="E1117" s="69"/>
      <c r="F1117" s="70"/>
      <c r="G1117" s="67"/>
      <c r="H1117" s="71"/>
      <c r="I1117" s="72"/>
      <c r="J1117" s="72"/>
      <c r="K1117" s="36"/>
      <c r="L1117" s="79">
        <v>1117</v>
      </c>
      <c r="M1117" s="79"/>
      <c r="N1117" s="74"/>
      <c r="O1117" s="82"/>
      <c r="P1117" s="82"/>
      <c r="Q1117" s="82"/>
      <c r="R1117" s="85">
        <v>44208</v>
      </c>
    </row>
    <row r="1118" spans="1:18" ht="15">
      <c r="A1118" s="66" t="s">
        <v>206</v>
      </c>
      <c r="B1118" s="66" t="s">
        <v>369</v>
      </c>
      <c r="C1118" s="67"/>
      <c r="D1118" s="68"/>
      <c r="E1118" s="69"/>
      <c r="F1118" s="70"/>
      <c r="G1118" s="67"/>
      <c r="H1118" s="71"/>
      <c r="I1118" s="72"/>
      <c r="J1118" s="72"/>
      <c r="K1118" s="36"/>
      <c r="L1118" s="79">
        <v>1118</v>
      </c>
      <c r="M1118" s="79"/>
      <c r="N1118" s="74"/>
      <c r="O1118" s="82"/>
      <c r="P1118" s="82"/>
      <c r="Q1118" s="82"/>
      <c r="R1118" s="85">
        <v>44371</v>
      </c>
    </row>
    <row r="1119" spans="1:18" ht="15">
      <c r="A1119" s="66" t="s">
        <v>280</v>
      </c>
      <c r="B1119" s="66" t="s">
        <v>206</v>
      </c>
      <c r="C1119" s="67"/>
      <c r="D1119" s="68"/>
      <c r="E1119" s="69"/>
      <c r="F1119" s="70"/>
      <c r="G1119" s="67"/>
      <c r="H1119" s="71"/>
      <c r="I1119" s="72"/>
      <c r="J1119" s="72"/>
      <c r="K1119" s="36"/>
      <c r="L1119" s="79">
        <v>1119</v>
      </c>
      <c r="M1119" s="79"/>
      <c r="N1119" s="74"/>
      <c r="O1119" s="82"/>
      <c r="P1119" s="82"/>
      <c r="Q1119" s="82"/>
      <c r="R1119" s="85">
        <v>44315</v>
      </c>
    </row>
    <row r="1120" spans="1:18" ht="15">
      <c r="A1120" s="66" t="s">
        <v>280</v>
      </c>
      <c r="B1120" s="66" t="s">
        <v>206</v>
      </c>
      <c r="C1120" s="67"/>
      <c r="D1120" s="68"/>
      <c r="E1120" s="69"/>
      <c r="F1120" s="70"/>
      <c r="G1120" s="67"/>
      <c r="H1120" s="71"/>
      <c r="I1120" s="72"/>
      <c r="J1120" s="72"/>
      <c r="K1120" s="36"/>
      <c r="L1120" s="79">
        <v>1120</v>
      </c>
      <c r="M1120" s="79"/>
      <c r="N1120" s="74"/>
      <c r="O1120" s="82"/>
      <c r="P1120" s="82"/>
      <c r="Q1120" s="82"/>
      <c r="R1120" s="85">
        <v>44307</v>
      </c>
    </row>
    <row r="1121" spans="1:18" ht="15">
      <c r="A1121" s="66" t="s">
        <v>206</v>
      </c>
      <c r="B1121" s="66" t="s">
        <v>280</v>
      </c>
      <c r="C1121" s="67"/>
      <c r="D1121" s="68"/>
      <c r="E1121" s="69"/>
      <c r="F1121" s="70"/>
      <c r="G1121" s="67"/>
      <c r="H1121" s="71"/>
      <c r="I1121" s="72"/>
      <c r="J1121" s="72"/>
      <c r="K1121" s="36"/>
      <c r="L1121" s="79">
        <v>1121</v>
      </c>
      <c r="M1121" s="79"/>
      <c r="N1121" s="74"/>
      <c r="O1121" s="82"/>
      <c r="P1121" s="82"/>
      <c r="Q1121" s="82"/>
      <c r="R1121" s="85">
        <v>44305</v>
      </c>
    </row>
    <row r="1122" spans="1:18" ht="15">
      <c r="A1122" s="66" t="s">
        <v>206</v>
      </c>
      <c r="B1122" s="66" t="s">
        <v>353</v>
      </c>
      <c r="C1122" s="67"/>
      <c r="D1122" s="68"/>
      <c r="E1122" s="69"/>
      <c r="F1122" s="70"/>
      <c r="G1122" s="67"/>
      <c r="H1122" s="71"/>
      <c r="I1122" s="72"/>
      <c r="J1122" s="72"/>
      <c r="K1122" s="36"/>
      <c r="L1122" s="79">
        <v>1122</v>
      </c>
      <c r="M1122" s="79"/>
      <c r="N1122" s="74"/>
      <c r="O1122" s="82"/>
      <c r="P1122" s="82"/>
      <c r="Q1122" s="82"/>
      <c r="R1122" s="85">
        <v>44253</v>
      </c>
    </row>
    <row r="1123" spans="1:18" ht="15">
      <c r="A1123" s="66" t="s">
        <v>245</v>
      </c>
      <c r="B1123" s="66" t="s">
        <v>206</v>
      </c>
      <c r="C1123" s="67"/>
      <c r="D1123" s="68"/>
      <c r="E1123" s="69"/>
      <c r="F1123" s="70"/>
      <c r="G1123" s="67"/>
      <c r="H1123" s="71"/>
      <c r="I1123" s="72"/>
      <c r="J1123" s="72"/>
      <c r="K1123" s="36"/>
      <c r="L1123" s="79">
        <v>1123</v>
      </c>
      <c r="M1123" s="79"/>
      <c r="N1123" s="74"/>
      <c r="O1123" s="82"/>
      <c r="P1123" s="82"/>
      <c r="Q1123" s="82"/>
      <c r="R1123" s="85">
        <v>44229</v>
      </c>
    </row>
    <row r="1124" spans="1:18" ht="15">
      <c r="A1124" s="66" t="s">
        <v>206</v>
      </c>
      <c r="B1124" s="66" t="s">
        <v>245</v>
      </c>
      <c r="C1124" s="67"/>
      <c r="D1124" s="68"/>
      <c r="E1124" s="69"/>
      <c r="F1124" s="70"/>
      <c r="G1124" s="67"/>
      <c r="H1124" s="71"/>
      <c r="I1124" s="72"/>
      <c r="J1124" s="72"/>
      <c r="K1124" s="36"/>
      <c r="L1124" s="79">
        <v>1124</v>
      </c>
      <c r="M1124" s="79"/>
      <c r="N1124" s="74"/>
      <c r="O1124" s="82"/>
      <c r="P1124" s="82"/>
      <c r="Q1124" s="82"/>
      <c r="R1124" s="85">
        <v>44229</v>
      </c>
    </row>
    <row r="1125" spans="1:18" ht="15">
      <c r="A1125" s="66" t="s">
        <v>280</v>
      </c>
      <c r="B1125" s="66" t="s">
        <v>512</v>
      </c>
      <c r="C1125" s="67"/>
      <c r="D1125" s="68"/>
      <c r="E1125" s="69"/>
      <c r="F1125" s="70"/>
      <c r="G1125" s="67"/>
      <c r="H1125" s="71"/>
      <c r="I1125" s="72"/>
      <c r="J1125" s="72"/>
      <c r="K1125" s="36"/>
      <c r="L1125" s="79">
        <v>1125</v>
      </c>
      <c r="M1125" s="79"/>
      <c r="N1125" s="74"/>
      <c r="O1125" s="82"/>
      <c r="P1125" s="82"/>
      <c r="Q1125" s="82"/>
      <c r="R1125" s="85">
        <v>44211</v>
      </c>
    </row>
    <row r="1126" spans="1:18" ht="15">
      <c r="A1126" s="66" t="s">
        <v>280</v>
      </c>
      <c r="B1126" s="66" t="s">
        <v>512</v>
      </c>
      <c r="C1126" s="67"/>
      <c r="D1126" s="68"/>
      <c r="E1126" s="69"/>
      <c r="F1126" s="70"/>
      <c r="G1126" s="67"/>
      <c r="H1126" s="71"/>
      <c r="I1126" s="72"/>
      <c r="J1126" s="72"/>
      <c r="K1126" s="36"/>
      <c r="L1126" s="79">
        <v>1126</v>
      </c>
      <c r="M1126" s="79"/>
      <c r="N1126" s="74"/>
      <c r="O1126" s="82"/>
      <c r="P1126" s="82"/>
      <c r="Q1126" s="82"/>
      <c r="R1126" s="85">
        <v>44210</v>
      </c>
    </row>
    <row r="1127" spans="1:18" ht="15">
      <c r="A1127" s="66" t="s">
        <v>280</v>
      </c>
      <c r="B1127" s="66" t="s">
        <v>512</v>
      </c>
      <c r="C1127" s="67"/>
      <c r="D1127" s="68"/>
      <c r="E1127" s="69"/>
      <c r="F1127" s="70"/>
      <c r="G1127" s="67"/>
      <c r="H1127" s="71"/>
      <c r="I1127" s="72"/>
      <c r="J1127" s="72"/>
      <c r="K1127" s="36"/>
      <c r="L1127" s="79">
        <v>1127</v>
      </c>
      <c r="M1127" s="79"/>
      <c r="N1127" s="74"/>
      <c r="O1127" s="82"/>
      <c r="P1127" s="82"/>
      <c r="Q1127" s="82"/>
      <c r="R1127" s="85">
        <v>44208</v>
      </c>
    </row>
    <row r="1128" spans="1:18" ht="15">
      <c r="A1128" s="66" t="s">
        <v>325</v>
      </c>
      <c r="B1128" s="66" t="s">
        <v>461</v>
      </c>
      <c r="C1128" s="67"/>
      <c r="D1128" s="68"/>
      <c r="E1128" s="69"/>
      <c r="F1128" s="70"/>
      <c r="G1128" s="67"/>
      <c r="H1128" s="71"/>
      <c r="I1128" s="72"/>
      <c r="J1128" s="72"/>
      <c r="K1128" s="36"/>
      <c r="L1128" s="79">
        <v>1128</v>
      </c>
      <c r="M1128" s="79"/>
      <c r="N1128" s="74"/>
      <c r="O1128" s="82"/>
      <c r="P1128" s="82"/>
      <c r="Q1128" s="82"/>
      <c r="R1128" s="85">
        <v>44208</v>
      </c>
    </row>
    <row r="1129" spans="1:18" ht="15">
      <c r="A1129" s="66" t="s">
        <v>294</v>
      </c>
      <c r="B1129" s="66" t="s">
        <v>318</v>
      </c>
      <c r="C1129" s="67"/>
      <c r="D1129" s="68"/>
      <c r="E1129" s="69"/>
      <c r="F1129" s="70"/>
      <c r="G1129" s="67"/>
      <c r="H1129" s="71"/>
      <c r="I1129" s="72"/>
      <c r="J1129" s="72"/>
      <c r="K1129" s="36"/>
      <c r="L1129" s="79">
        <v>1129</v>
      </c>
      <c r="M1129" s="79"/>
      <c r="N1129" s="74"/>
      <c r="O1129" s="82"/>
      <c r="P1129" s="82"/>
      <c r="Q1129" s="82"/>
      <c r="R1129" s="85">
        <v>44358</v>
      </c>
    </row>
    <row r="1130" spans="1:18" ht="15">
      <c r="A1130" s="66" t="s">
        <v>294</v>
      </c>
      <c r="B1130" s="66" t="s">
        <v>318</v>
      </c>
      <c r="C1130" s="67"/>
      <c r="D1130" s="68"/>
      <c r="E1130" s="69"/>
      <c r="F1130" s="70"/>
      <c r="G1130" s="67"/>
      <c r="H1130" s="71"/>
      <c r="I1130" s="72"/>
      <c r="J1130" s="72"/>
      <c r="K1130" s="36"/>
      <c r="L1130" s="79">
        <v>1130</v>
      </c>
      <c r="M1130" s="79"/>
      <c r="N1130" s="74"/>
      <c r="O1130" s="82"/>
      <c r="P1130" s="82"/>
      <c r="Q1130" s="82"/>
      <c r="R1130" s="85">
        <v>44208</v>
      </c>
    </row>
    <row r="1131" spans="1:18" ht="15">
      <c r="A1131" s="66" t="s">
        <v>325</v>
      </c>
      <c r="B1131" s="66" t="s">
        <v>462</v>
      </c>
      <c r="C1131" s="67"/>
      <c r="D1131" s="68"/>
      <c r="E1131" s="69"/>
      <c r="F1131" s="70"/>
      <c r="G1131" s="67"/>
      <c r="H1131" s="71"/>
      <c r="I1131" s="72"/>
      <c r="J1131" s="72"/>
      <c r="K1131" s="36"/>
      <c r="L1131" s="79">
        <v>1131</v>
      </c>
      <c r="M1131" s="79"/>
      <c r="N1131" s="74"/>
      <c r="O1131" s="82"/>
      <c r="P1131" s="82"/>
      <c r="Q1131" s="82"/>
      <c r="R1131" s="85">
        <v>44207</v>
      </c>
    </row>
    <row r="1132" spans="1:18" ht="15">
      <c r="A1132" s="66" t="s">
        <v>325</v>
      </c>
      <c r="B1132" s="66" t="s">
        <v>463</v>
      </c>
      <c r="C1132" s="67"/>
      <c r="D1132" s="68"/>
      <c r="E1132" s="69"/>
      <c r="F1132" s="70"/>
      <c r="G1132" s="67"/>
      <c r="H1132" s="71"/>
      <c r="I1132" s="72"/>
      <c r="J1132" s="72"/>
      <c r="K1132" s="36"/>
      <c r="L1132" s="79">
        <v>1132</v>
      </c>
      <c r="M1132" s="79"/>
      <c r="N1132" s="74"/>
      <c r="O1132" s="82"/>
      <c r="P1132" s="82"/>
      <c r="Q1132" s="82"/>
      <c r="R1132" s="85">
        <v>44207</v>
      </c>
    </row>
    <row r="1133" spans="1:18" ht="15">
      <c r="A1133" s="66" t="s">
        <v>325</v>
      </c>
      <c r="B1133" s="66" t="s">
        <v>464</v>
      </c>
      <c r="C1133" s="67"/>
      <c r="D1133" s="68"/>
      <c r="E1133" s="69"/>
      <c r="F1133" s="70"/>
      <c r="G1133" s="67"/>
      <c r="H1133" s="71"/>
      <c r="I1133" s="72"/>
      <c r="J1133" s="72"/>
      <c r="K1133" s="36"/>
      <c r="L1133" s="79">
        <v>1133</v>
      </c>
      <c r="M1133" s="79"/>
      <c r="N1133" s="74"/>
      <c r="O1133" s="82"/>
      <c r="P1133" s="82"/>
      <c r="Q1133" s="82"/>
      <c r="R1133" s="85">
        <v>44207</v>
      </c>
    </row>
    <row r="1134" spans="1:18" ht="15">
      <c r="A1134" s="66" t="s">
        <v>351</v>
      </c>
      <c r="B1134" s="66" t="s">
        <v>385</v>
      </c>
      <c r="C1134" s="67"/>
      <c r="D1134" s="68"/>
      <c r="E1134" s="69"/>
      <c r="F1134" s="70"/>
      <c r="G1134" s="67"/>
      <c r="H1134" s="71"/>
      <c r="I1134" s="72"/>
      <c r="J1134" s="72"/>
      <c r="K1134" s="36"/>
      <c r="L1134" s="79">
        <v>1134</v>
      </c>
      <c r="M1134" s="79"/>
      <c r="N1134" s="74"/>
      <c r="O1134" s="82"/>
      <c r="P1134" s="82"/>
      <c r="Q1134" s="82"/>
      <c r="R1134" s="85">
        <v>44207</v>
      </c>
    </row>
    <row r="1135" spans="1:18" ht="15">
      <c r="A1135" s="66" t="s">
        <v>352</v>
      </c>
      <c r="B1135" s="66" t="s">
        <v>465</v>
      </c>
      <c r="C1135" s="67"/>
      <c r="D1135" s="68"/>
      <c r="E1135" s="69"/>
      <c r="F1135" s="70"/>
      <c r="G1135" s="67"/>
      <c r="H1135" s="71"/>
      <c r="I1135" s="72"/>
      <c r="J1135" s="72"/>
      <c r="K1135" s="36"/>
      <c r="L1135" s="79">
        <v>1135</v>
      </c>
      <c r="M1135" s="79"/>
      <c r="N1135" s="74"/>
      <c r="O1135" s="82"/>
      <c r="P1135" s="82"/>
      <c r="Q1135" s="82"/>
      <c r="R1135" s="85">
        <v>44207</v>
      </c>
    </row>
    <row r="1136" spans="1:18" ht="15">
      <c r="A1136" s="66" t="s">
        <v>353</v>
      </c>
      <c r="B1136" s="66" t="s">
        <v>466</v>
      </c>
      <c r="C1136" s="67"/>
      <c r="D1136" s="68"/>
      <c r="E1136" s="69"/>
      <c r="F1136" s="70"/>
      <c r="G1136" s="67"/>
      <c r="H1136" s="71"/>
      <c r="I1136" s="72"/>
      <c r="J1136" s="72"/>
      <c r="K1136" s="36"/>
      <c r="L1136" s="79">
        <v>1136</v>
      </c>
      <c r="M1136" s="79"/>
      <c r="N1136" s="74"/>
      <c r="O1136" s="82"/>
      <c r="P1136" s="82"/>
      <c r="Q1136" s="82"/>
      <c r="R1136" s="85">
        <v>44207</v>
      </c>
    </row>
    <row r="1137" spans="1:18" ht="15">
      <c r="A1137" s="66" t="s">
        <v>354</v>
      </c>
      <c r="B1137" s="66" t="s">
        <v>346</v>
      </c>
      <c r="C1137" s="67"/>
      <c r="D1137" s="68"/>
      <c r="E1137" s="69"/>
      <c r="F1137" s="70"/>
      <c r="G1137" s="67"/>
      <c r="H1137" s="71"/>
      <c r="I1137" s="72"/>
      <c r="J1137" s="72"/>
      <c r="K1137" s="36"/>
      <c r="L1137" s="79">
        <v>1137</v>
      </c>
      <c r="M1137" s="79"/>
      <c r="N1137" s="74"/>
      <c r="O1137" s="82"/>
      <c r="P1137" s="82"/>
      <c r="Q1137" s="82"/>
      <c r="R1137" s="85">
        <v>44207</v>
      </c>
    </row>
    <row r="1138" spans="1:18" ht="15">
      <c r="A1138" s="66" t="s">
        <v>346</v>
      </c>
      <c r="B1138" s="66" t="s">
        <v>467</v>
      </c>
      <c r="C1138" s="67"/>
      <c r="D1138" s="68"/>
      <c r="E1138" s="69"/>
      <c r="F1138" s="70"/>
      <c r="G1138" s="67"/>
      <c r="H1138" s="71"/>
      <c r="I1138" s="72"/>
      <c r="J1138" s="72"/>
      <c r="K1138" s="36"/>
      <c r="L1138" s="79">
        <v>1138</v>
      </c>
      <c r="M1138" s="79"/>
      <c r="N1138" s="74"/>
      <c r="O1138" s="82"/>
      <c r="P1138" s="82"/>
      <c r="Q1138" s="82"/>
      <c r="R1138" s="85">
        <v>44207</v>
      </c>
    </row>
    <row r="1139" spans="1:18" ht="15">
      <c r="A1139" s="66" t="s">
        <v>261</v>
      </c>
      <c r="B1139" s="66" t="s">
        <v>468</v>
      </c>
      <c r="C1139" s="67"/>
      <c r="D1139" s="68"/>
      <c r="E1139" s="69"/>
      <c r="F1139" s="70"/>
      <c r="G1139" s="67"/>
      <c r="H1139" s="71"/>
      <c r="I1139" s="72"/>
      <c r="J1139" s="72"/>
      <c r="K1139" s="36"/>
      <c r="L1139" s="79">
        <v>1139</v>
      </c>
      <c r="M1139" s="79"/>
      <c r="N1139" s="74"/>
      <c r="O1139" s="82"/>
      <c r="P1139" s="82"/>
      <c r="Q1139" s="82"/>
      <c r="R1139" s="85">
        <v>44206</v>
      </c>
    </row>
    <row r="1140" spans="1:18" ht="15">
      <c r="A1140" s="66" t="s">
        <v>336</v>
      </c>
      <c r="B1140" s="66" t="s">
        <v>469</v>
      </c>
      <c r="C1140" s="67"/>
      <c r="D1140" s="68"/>
      <c r="E1140" s="69"/>
      <c r="F1140" s="70"/>
      <c r="G1140" s="67"/>
      <c r="H1140" s="71"/>
      <c r="I1140" s="72"/>
      <c r="J1140" s="72"/>
      <c r="K1140" s="36"/>
      <c r="L1140" s="79">
        <v>1140</v>
      </c>
      <c r="M1140" s="79"/>
      <c r="N1140" s="74"/>
      <c r="O1140" s="82"/>
      <c r="P1140" s="82"/>
      <c r="Q1140" s="82"/>
      <c r="R1140" s="85">
        <v>44206</v>
      </c>
    </row>
    <row r="1141" spans="1:18" ht="15">
      <c r="A1141" s="66" t="s">
        <v>349</v>
      </c>
      <c r="B1141" s="66" t="s">
        <v>470</v>
      </c>
      <c r="C1141" s="67"/>
      <c r="D1141" s="68"/>
      <c r="E1141" s="69"/>
      <c r="F1141" s="70"/>
      <c r="G1141" s="67"/>
      <c r="H1141" s="71"/>
      <c r="I1141" s="72"/>
      <c r="J1141" s="72"/>
      <c r="K1141" s="36"/>
      <c r="L1141" s="79">
        <v>1141</v>
      </c>
      <c r="M1141" s="79"/>
      <c r="N1141" s="74"/>
      <c r="O1141" s="82"/>
      <c r="P1141" s="82"/>
      <c r="Q1141" s="82"/>
      <c r="R1141" s="85">
        <v>44205</v>
      </c>
    </row>
    <row r="1142" spans="1:18" ht="15">
      <c r="A1142" s="66" t="s">
        <v>349</v>
      </c>
      <c r="B1142" s="66" t="s">
        <v>490</v>
      </c>
      <c r="C1142" s="67"/>
      <c r="D1142" s="68"/>
      <c r="E1142" s="69"/>
      <c r="F1142" s="70"/>
      <c r="G1142" s="67"/>
      <c r="H1142" s="71"/>
      <c r="I1142" s="72"/>
      <c r="J1142" s="72"/>
      <c r="K1142" s="36"/>
      <c r="L1142" s="79">
        <v>1142</v>
      </c>
      <c r="M1142" s="79"/>
      <c r="N1142" s="74"/>
      <c r="O1142" s="82"/>
      <c r="P1142" s="82"/>
      <c r="Q1142" s="82"/>
      <c r="R1142" s="85">
        <v>44205</v>
      </c>
    </row>
    <row r="1143" spans="1:18" ht="15">
      <c r="A1143" s="66" t="s">
        <v>349</v>
      </c>
      <c r="B1143" s="66" t="s">
        <v>471</v>
      </c>
      <c r="C1143" s="67"/>
      <c r="D1143" s="68"/>
      <c r="E1143" s="69"/>
      <c r="F1143" s="70"/>
      <c r="G1143" s="67"/>
      <c r="H1143" s="71"/>
      <c r="I1143" s="72"/>
      <c r="J1143" s="72"/>
      <c r="K1143" s="36"/>
      <c r="L1143" s="79">
        <v>1143</v>
      </c>
      <c r="M1143" s="79"/>
      <c r="N1143" s="74"/>
      <c r="O1143" s="82"/>
      <c r="P1143" s="82"/>
      <c r="Q1143" s="82"/>
      <c r="R1143" s="85">
        <v>44205</v>
      </c>
    </row>
    <row r="1144" spans="1:18" ht="15">
      <c r="A1144" s="66" t="s">
        <v>349</v>
      </c>
      <c r="B1144" s="66" t="s">
        <v>472</v>
      </c>
      <c r="C1144" s="67"/>
      <c r="D1144" s="68"/>
      <c r="E1144" s="69"/>
      <c r="F1144" s="70"/>
      <c r="G1144" s="67"/>
      <c r="H1144" s="71"/>
      <c r="I1144" s="72"/>
      <c r="J1144" s="72"/>
      <c r="K1144" s="36"/>
      <c r="L1144" s="79">
        <v>1144</v>
      </c>
      <c r="M1144" s="79"/>
      <c r="N1144" s="74"/>
      <c r="O1144" s="82"/>
      <c r="P1144" s="82"/>
      <c r="Q1144" s="82"/>
      <c r="R1144" s="85">
        <v>44205</v>
      </c>
    </row>
    <row r="1145" spans="1:18" ht="15">
      <c r="A1145" s="66" t="s">
        <v>355</v>
      </c>
      <c r="B1145" s="66" t="s">
        <v>473</v>
      </c>
      <c r="C1145" s="67"/>
      <c r="D1145" s="68"/>
      <c r="E1145" s="69"/>
      <c r="F1145" s="70"/>
      <c r="G1145" s="67"/>
      <c r="H1145" s="71"/>
      <c r="I1145" s="72"/>
      <c r="J1145" s="72"/>
      <c r="K1145" s="36"/>
      <c r="L1145" s="79">
        <v>1145</v>
      </c>
      <c r="M1145" s="79"/>
      <c r="N1145" s="74"/>
      <c r="O1145" s="82"/>
      <c r="P1145" s="82"/>
      <c r="Q1145" s="82"/>
      <c r="R1145" s="85">
        <v>44205</v>
      </c>
    </row>
    <row r="1146" spans="1:18" ht="15">
      <c r="A1146" s="66" t="s">
        <v>349</v>
      </c>
      <c r="B1146" s="66" t="s">
        <v>474</v>
      </c>
      <c r="C1146" s="67"/>
      <c r="D1146" s="68"/>
      <c r="E1146" s="69"/>
      <c r="F1146" s="70"/>
      <c r="G1146" s="67"/>
      <c r="H1146" s="71"/>
      <c r="I1146" s="72"/>
      <c r="J1146" s="72"/>
      <c r="K1146" s="36"/>
      <c r="L1146" s="79">
        <v>1146</v>
      </c>
      <c r="M1146" s="79"/>
      <c r="N1146" s="74"/>
      <c r="O1146" s="82"/>
      <c r="P1146" s="82"/>
      <c r="Q1146" s="82"/>
      <c r="R1146" s="85">
        <v>44205</v>
      </c>
    </row>
    <row r="1147" spans="1:18" ht="15">
      <c r="A1147" s="66" t="s">
        <v>325</v>
      </c>
      <c r="B1147" s="66" t="s">
        <v>475</v>
      </c>
      <c r="C1147" s="67"/>
      <c r="D1147" s="68"/>
      <c r="E1147" s="69"/>
      <c r="F1147" s="70"/>
      <c r="G1147" s="67"/>
      <c r="H1147" s="71"/>
      <c r="I1147" s="72"/>
      <c r="J1147" s="72"/>
      <c r="K1147" s="36"/>
      <c r="L1147" s="79">
        <v>1147</v>
      </c>
      <c r="M1147" s="79"/>
      <c r="N1147" s="74"/>
      <c r="O1147" s="82"/>
      <c r="P1147" s="82"/>
      <c r="Q1147" s="82"/>
      <c r="R1147" s="85">
        <v>44204</v>
      </c>
    </row>
    <row r="1148" spans="1:18" ht="15">
      <c r="A1148" s="66" t="s">
        <v>325</v>
      </c>
      <c r="B1148" s="66" t="s">
        <v>476</v>
      </c>
      <c r="C1148" s="67"/>
      <c r="D1148" s="68"/>
      <c r="E1148" s="69"/>
      <c r="F1148" s="70"/>
      <c r="G1148" s="67"/>
      <c r="H1148" s="71"/>
      <c r="I1148" s="72"/>
      <c r="J1148" s="72"/>
      <c r="K1148" s="36"/>
      <c r="L1148" s="79">
        <v>1148</v>
      </c>
      <c r="M1148" s="79"/>
      <c r="N1148" s="74"/>
      <c r="O1148" s="82"/>
      <c r="P1148" s="82"/>
      <c r="Q1148" s="82"/>
      <c r="R1148" s="85">
        <v>44204</v>
      </c>
    </row>
    <row r="1149" spans="1:18" ht="15">
      <c r="A1149" s="66" t="s">
        <v>357</v>
      </c>
      <c r="B1149" s="66" t="s">
        <v>477</v>
      </c>
      <c r="C1149" s="67"/>
      <c r="D1149" s="68"/>
      <c r="E1149" s="69"/>
      <c r="F1149" s="70"/>
      <c r="G1149" s="67"/>
      <c r="H1149" s="71"/>
      <c r="I1149" s="72"/>
      <c r="J1149" s="72"/>
      <c r="K1149" s="36"/>
      <c r="L1149" s="79">
        <v>1149</v>
      </c>
      <c r="M1149" s="79"/>
      <c r="N1149" s="74"/>
      <c r="O1149" s="82"/>
      <c r="P1149" s="82"/>
      <c r="Q1149" s="82"/>
      <c r="R1149" s="85">
        <v>44204</v>
      </c>
    </row>
    <row r="1150" spans="1:18" ht="15">
      <c r="A1150" s="66" t="s">
        <v>349</v>
      </c>
      <c r="B1150" s="66" t="s">
        <v>478</v>
      </c>
      <c r="C1150" s="67"/>
      <c r="D1150" s="68"/>
      <c r="E1150" s="69"/>
      <c r="F1150" s="70"/>
      <c r="G1150" s="67"/>
      <c r="H1150" s="71"/>
      <c r="I1150" s="72"/>
      <c r="J1150" s="72"/>
      <c r="K1150" s="36"/>
      <c r="L1150" s="79">
        <v>1150</v>
      </c>
      <c r="M1150" s="79"/>
      <c r="N1150" s="74"/>
      <c r="O1150" s="82"/>
      <c r="P1150" s="82"/>
      <c r="Q1150" s="82"/>
      <c r="R1150" s="85">
        <v>44204</v>
      </c>
    </row>
    <row r="1151" spans="1:18" ht="15">
      <c r="A1151" s="66" t="s">
        <v>245</v>
      </c>
      <c r="B1151" s="66" t="s">
        <v>410</v>
      </c>
      <c r="C1151" s="67"/>
      <c r="D1151" s="68"/>
      <c r="E1151" s="69"/>
      <c r="F1151" s="70"/>
      <c r="G1151" s="67"/>
      <c r="H1151" s="71"/>
      <c r="I1151" s="72"/>
      <c r="J1151" s="72"/>
      <c r="K1151" s="36"/>
      <c r="L1151" s="79">
        <v>1151</v>
      </c>
      <c r="M1151" s="79"/>
      <c r="N1151" s="74"/>
      <c r="O1151" s="82"/>
      <c r="P1151" s="82"/>
      <c r="Q1151" s="82"/>
      <c r="R1151" s="85">
        <v>44405</v>
      </c>
    </row>
    <row r="1152" spans="1:18" ht="15">
      <c r="A1152" s="66" t="s">
        <v>245</v>
      </c>
      <c r="B1152" s="66" t="s">
        <v>410</v>
      </c>
      <c r="C1152" s="67"/>
      <c r="D1152" s="68"/>
      <c r="E1152" s="69"/>
      <c r="F1152" s="70"/>
      <c r="G1152" s="67"/>
      <c r="H1152" s="71"/>
      <c r="I1152" s="72"/>
      <c r="J1152" s="72"/>
      <c r="K1152" s="36"/>
      <c r="L1152" s="79">
        <v>1152</v>
      </c>
      <c r="M1152" s="79"/>
      <c r="N1152" s="74"/>
      <c r="O1152" s="82"/>
      <c r="P1152" s="82"/>
      <c r="Q1152" s="82"/>
      <c r="R1152" s="85">
        <v>44204</v>
      </c>
    </row>
    <row r="1153" spans="1:18" ht="15">
      <c r="A1153" s="66" t="s">
        <v>358</v>
      </c>
      <c r="B1153" s="66" t="s">
        <v>480</v>
      </c>
      <c r="C1153" s="67"/>
      <c r="D1153" s="68"/>
      <c r="E1153" s="69"/>
      <c r="F1153" s="70"/>
      <c r="G1153" s="67"/>
      <c r="H1153" s="71"/>
      <c r="I1153" s="72"/>
      <c r="J1153" s="72"/>
      <c r="K1153" s="36"/>
      <c r="L1153" s="79">
        <v>1153</v>
      </c>
      <c r="M1153" s="79"/>
      <c r="N1153" s="74"/>
      <c r="O1153" s="82"/>
      <c r="P1153" s="82"/>
      <c r="Q1153" s="82"/>
      <c r="R1153" s="85">
        <v>44204</v>
      </c>
    </row>
    <row r="1154" spans="1:18" ht="15">
      <c r="A1154" s="66" t="s">
        <v>358</v>
      </c>
      <c r="B1154" s="66" t="s">
        <v>480</v>
      </c>
      <c r="C1154" s="67"/>
      <c r="D1154" s="68"/>
      <c r="E1154" s="69"/>
      <c r="F1154" s="70"/>
      <c r="G1154" s="67"/>
      <c r="H1154" s="71"/>
      <c r="I1154" s="72"/>
      <c r="J1154" s="72"/>
      <c r="K1154" s="36"/>
      <c r="L1154" s="79">
        <v>1154</v>
      </c>
      <c r="M1154" s="79"/>
      <c r="N1154" s="74"/>
      <c r="O1154" s="82"/>
      <c r="P1154" s="82"/>
      <c r="Q1154" s="82"/>
      <c r="R1154" s="85">
        <v>44204</v>
      </c>
    </row>
    <row r="1155" spans="1:18" ht="15">
      <c r="A1155" s="66" t="s">
        <v>358</v>
      </c>
      <c r="B1155" s="66" t="s">
        <v>481</v>
      </c>
      <c r="C1155" s="67"/>
      <c r="D1155" s="68"/>
      <c r="E1155" s="69"/>
      <c r="F1155" s="70"/>
      <c r="G1155" s="67"/>
      <c r="H1155" s="71"/>
      <c r="I1155" s="72"/>
      <c r="J1155" s="72"/>
      <c r="K1155" s="36"/>
      <c r="L1155" s="79">
        <v>1155</v>
      </c>
      <c r="M1155" s="79"/>
      <c r="N1155" s="74"/>
      <c r="O1155" s="82"/>
      <c r="P1155" s="82"/>
      <c r="Q1155" s="82"/>
      <c r="R1155" s="85">
        <v>44204</v>
      </c>
    </row>
    <row r="1156" spans="1:18" ht="15">
      <c r="A1156" s="66" t="s">
        <v>358</v>
      </c>
      <c r="B1156" s="66" t="s">
        <v>482</v>
      </c>
      <c r="C1156" s="67"/>
      <c r="D1156" s="68"/>
      <c r="E1156" s="69"/>
      <c r="F1156" s="70"/>
      <c r="G1156" s="67"/>
      <c r="H1156" s="71"/>
      <c r="I1156" s="72"/>
      <c r="J1156" s="72"/>
      <c r="K1156" s="36"/>
      <c r="L1156" s="79">
        <v>1156</v>
      </c>
      <c r="M1156" s="79"/>
      <c r="N1156" s="74"/>
      <c r="O1156" s="82"/>
      <c r="P1156" s="82"/>
      <c r="Q1156" s="82"/>
      <c r="R1156" s="85">
        <v>44204</v>
      </c>
    </row>
    <row r="1157" spans="1:18" ht="15">
      <c r="A1157" s="66" t="s">
        <v>358</v>
      </c>
      <c r="B1157" s="66" t="s">
        <v>483</v>
      </c>
      <c r="C1157" s="67"/>
      <c r="D1157" s="68"/>
      <c r="E1157" s="69"/>
      <c r="F1157" s="70"/>
      <c r="G1157" s="67"/>
      <c r="H1157" s="71"/>
      <c r="I1157" s="72"/>
      <c r="J1157" s="72"/>
      <c r="K1157" s="36"/>
      <c r="L1157" s="79">
        <v>1157</v>
      </c>
      <c r="M1157" s="79"/>
      <c r="N1157" s="74"/>
      <c r="O1157" s="82"/>
      <c r="P1157" s="82"/>
      <c r="Q1157" s="82"/>
      <c r="R1157" s="85">
        <v>44204</v>
      </c>
    </row>
    <row r="1158" spans="1:18" ht="15">
      <c r="A1158" s="66" t="s">
        <v>358</v>
      </c>
      <c r="B1158" s="66" t="s">
        <v>484</v>
      </c>
      <c r="C1158" s="67"/>
      <c r="D1158" s="68"/>
      <c r="E1158" s="69"/>
      <c r="F1158" s="70"/>
      <c r="G1158" s="67"/>
      <c r="H1158" s="71"/>
      <c r="I1158" s="72"/>
      <c r="J1158" s="72"/>
      <c r="K1158" s="36"/>
      <c r="L1158" s="79">
        <v>1158</v>
      </c>
      <c r="M1158" s="79"/>
      <c r="N1158" s="74"/>
      <c r="O1158" s="82"/>
      <c r="P1158" s="82"/>
      <c r="Q1158" s="82"/>
      <c r="R1158" s="85">
        <v>44204</v>
      </c>
    </row>
    <row r="1159" spans="1:18" ht="15">
      <c r="A1159" s="66" t="s">
        <v>325</v>
      </c>
      <c r="B1159" s="66" t="s">
        <v>485</v>
      </c>
      <c r="C1159" s="67"/>
      <c r="D1159" s="68"/>
      <c r="E1159" s="69"/>
      <c r="F1159" s="70"/>
      <c r="G1159" s="67"/>
      <c r="H1159" s="71"/>
      <c r="I1159" s="72"/>
      <c r="J1159" s="72"/>
      <c r="K1159" s="36"/>
      <c r="L1159" s="79">
        <v>1159</v>
      </c>
      <c r="M1159" s="79"/>
      <c r="N1159" s="74"/>
      <c r="O1159" s="82"/>
      <c r="P1159" s="82"/>
      <c r="Q1159" s="82"/>
      <c r="R1159" s="85">
        <v>44204</v>
      </c>
    </row>
    <row r="1160" spans="1:18" ht="15">
      <c r="A1160" s="66" t="s">
        <v>349</v>
      </c>
      <c r="B1160" s="66" t="s">
        <v>486</v>
      </c>
      <c r="C1160" s="67"/>
      <c r="D1160" s="68"/>
      <c r="E1160" s="69"/>
      <c r="F1160" s="70"/>
      <c r="G1160" s="67"/>
      <c r="H1160" s="71"/>
      <c r="I1160" s="72"/>
      <c r="J1160" s="72"/>
      <c r="K1160" s="36"/>
      <c r="L1160" s="79">
        <v>1160</v>
      </c>
      <c r="M1160" s="79"/>
      <c r="N1160" s="74"/>
      <c r="O1160" s="82"/>
      <c r="P1160" s="82"/>
      <c r="Q1160" s="82"/>
      <c r="R1160" s="85">
        <v>44204</v>
      </c>
    </row>
    <row r="1161" spans="1:18" ht="15">
      <c r="A1161" s="66" t="s">
        <v>349</v>
      </c>
      <c r="B1161" s="66" t="s">
        <v>487</v>
      </c>
      <c r="C1161" s="67"/>
      <c r="D1161" s="68"/>
      <c r="E1161" s="69"/>
      <c r="F1161" s="70"/>
      <c r="G1161" s="67"/>
      <c r="H1161" s="71"/>
      <c r="I1161" s="72"/>
      <c r="J1161" s="72"/>
      <c r="K1161" s="36"/>
      <c r="L1161" s="79">
        <v>1161</v>
      </c>
      <c r="M1161" s="79"/>
      <c r="N1161" s="74"/>
      <c r="O1161" s="82"/>
      <c r="P1161" s="82"/>
      <c r="Q1161" s="82"/>
      <c r="R1161" s="85">
        <v>44203</v>
      </c>
    </row>
    <row r="1162" spans="1:18" ht="15">
      <c r="A1162" s="66" t="s">
        <v>349</v>
      </c>
      <c r="B1162" s="66" t="s">
        <v>488</v>
      </c>
      <c r="C1162" s="67"/>
      <c r="D1162" s="68"/>
      <c r="E1162" s="69"/>
      <c r="F1162" s="70"/>
      <c r="G1162" s="67"/>
      <c r="H1162" s="71"/>
      <c r="I1162" s="72"/>
      <c r="J1162" s="72"/>
      <c r="K1162" s="36"/>
      <c r="L1162" s="79">
        <v>1162</v>
      </c>
      <c r="M1162" s="79"/>
      <c r="N1162" s="74"/>
      <c r="O1162" s="82"/>
      <c r="P1162" s="82"/>
      <c r="Q1162" s="82"/>
      <c r="R1162" s="85">
        <v>44203</v>
      </c>
    </row>
    <row r="1163" spans="1:18" ht="15">
      <c r="A1163" s="66" t="s">
        <v>325</v>
      </c>
      <c r="B1163" s="66" t="s">
        <v>452</v>
      </c>
      <c r="C1163" s="67"/>
      <c r="D1163" s="68"/>
      <c r="E1163" s="69"/>
      <c r="F1163" s="70"/>
      <c r="G1163" s="67"/>
      <c r="H1163" s="71"/>
      <c r="I1163" s="72"/>
      <c r="J1163" s="72"/>
      <c r="K1163" s="36"/>
      <c r="L1163" s="79">
        <v>1163</v>
      </c>
      <c r="M1163" s="79"/>
      <c r="N1163" s="74"/>
      <c r="O1163" s="82"/>
      <c r="P1163" s="82"/>
      <c r="Q1163" s="82"/>
      <c r="R1163" s="85">
        <v>44211</v>
      </c>
    </row>
    <row r="1164" spans="1:18" ht="15">
      <c r="A1164" s="66" t="s">
        <v>325</v>
      </c>
      <c r="B1164" s="66" t="s">
        <v>452</v>
      </c>
      <c r="C1164" s="67"/>
      <c r="D1164" s="68"/>
      <c r="E1164" s="69"/>
      <c r="F1164" s="70"/>
      <c r="G1164" s="67"/>
      <c r="H1164" s="71"/>
      <c r="I1164" s="72"/>
      <c r="J1164" s="72"/>
      <c r="K1164" s="36"/>
      <c r="L1164" s="79">
        <v>1164</v>
      </c>
      <c r="M1164" s="79"/>
      <c r="N1164" s="74"/>
      <c r="O1164" s="82"/>
      <c r="P1164" s="82"/>
      <c r="Q1164" s="82"/>
      <c r="R1164" s="85">
        <v>44211</v>
      </c>
    </row>
    <row r="1165" spans="1:18" ht="15">
      <c r="A1165" s="66" t="s">
        <v>325</v>
      </c>
      <c r="B1165" s="66" t="s">
        <v>452</v>
      </c>
      <c r="C1165" s="67"/>
      <c r="D1165" s="68"/>
      <c r="E1165" s="69"/>
      <c r="F1165" s="70"/>
      <c r="G1165" s="67"/>
      <c r="H1165" s="71"/>
      <c r="I1165" s="72"/>
      <c r="J1165" s="72"/>
      <c r="K1165" s="36"/>
      <c r="L1165" s="79">
        <v>1165</v>
      </c>
      <c r="M1165" s="79"/>
      <c r="N1165" s="74"/>
      <c r="O1165" s="82"/>
      <c r="P1165" s="82"/>
      <c r="Q1165" s="82"/>
      <c r="R1165" s="85">
        <v>44204</v>
      </c>
    </row>
    <row r="1166" spans="1:18" ht="15">
      <c r="A1166" s="66" t="s">
        <v>325</v>
      </c>
      <c r="B1166" s="66" t="s">
        <v>452</v>
      </c>
      <c r="C1166" s="67"/>
      <c r="D1166" s="68"/>
      <c r="E1166" s="69"/>
      <c r="F1166" s="70"/>
      <c r="G1166" s="67"/>
      <c r="H1166" s="71"/>
      <c r="I1166" s="72"/>
      <c r="J1166" s="72"/>
      <c r="K1166" s="36"/>
      <c r="L1166" s="79">
        <v>1166</v>
      </c>
      <c r="M1166" s="79"/>
      <c r="N1166" s="74"/>
      <c r="O1166" s="82"/>
      <c r="P1166" s="82"/>
      <c r="Q1166" s="82"/>
      <c r="R1166" s="85">
        <v>44203</v>
      </c>
    </row>
    <row r="1167" spans="1:18" ht="15">
      <c r="A1167" s="66" t="s">
        <v>311</v>
      </c>
      <c r="B1167" s="66" t="s">
        <v>491</v>
      </c>
      <c r="C1167" s="67"/>
      <c r="D1167" s="68"/>
      <c r="E1167" s="69"/>
      <c r="F1167" s="70"/>
      <c r="G1167" s="67"/>
      <c r="H1167" s="71"/>
      <c r="I1167" s="72"/>
      <c r="J1167" s="72"/>
      <c r="K1167" s="36"/>
      <c r="L1167" s="79">
        <v>1167</v>
      </c>
      <c r="M1167" s="79"/>
      <c r="N1167" s="74"/>
      <c r="O1167" s="82"/>
      <c r="P1167" s="82"/>
      <c r="Q1167" s="82"/>
      <c r="R1167" s="85">
        <v>44203</v>
      </c>
    </row>
    <row r="1168" spans="1:18" ht="15">
      <c r="A1168" s="66" t="s">
        <v>219</v>
      </c>
      <c r="B1168" s="66" t="s">
        <v>479</v>
      </c>
      <c r="C1168" s="67"/>
      <c r="D1168" s="68"/>
      <c r="E1168" s="69"/>
      <c r="F1168" s="70"/>
      <c r="G1168" s="67"/>
      <c r="H1168" s="71"/>
      <c r="I1168" s="72"/>
      <c r="J1168" s="72"/>
      <c r="K1168" s="36"/>
      <c r="L1168" s="79">
        <v>1168</v>
      </c>
      <c r="M1168" s="79"/>
      <c r="N1168" s="74"/>
      <c r="O1168" s="82"/>
      <c r="P1168" s="82"/>
      <c r="Q1168" s="82"/>
      <c r="R1168" s="85">
        <v>44204</v>
      </c>
    </row>
    <row r="1169" spans="1:18" ht="15">
      <c r="A1169" s="66" t="s">
        <v>219</v>
      </c>
      <c r="B1169" s="66" t="s">
        <v>479</v>
      </c>
      <c r="C1169" s="67"/>
      <c r="D1169" s="68"/>
      <c r="E1169" s="69"/>
      <c r="F1169" s="70"/>
      <c r="G1169" s="67"/>
      <c r="H1169" s="71"/>
      <c r="I1169" s="72"/>
      <c r="J1169" s="72"/>
      <c r="K1169" s="36"/>
      <c r="L1169" s="79">
        <v>1169</v>
      </c>
      <c r="M1169" s="79"/>
      <c r="N1169" s="74"/>
      <c r="O1169" s="82"/>
      <c r="P1169" s="82"/>
      <c r="Q1169" s="82"/>
      <c r="R1169" s="85">
        <v>44203</v>
      </c>
    </row>
    <row r="1170" spans="1:18" ht="15">
      <c r="A1170" s="66" t="s">
        <v>359</v>
      </c>
      <c r="B1170" s="66" t="s">
        <v>492</v>
      </c>
      <c r="C1170" s="67"/>
      <c r="D1170" s="68"/>
      <c r="E1170" s="69"/>
      <c r="F1170" s="70"/>
      <c r="G1170" s="67"/>
      <c r="H1170" s="71"/>
      <c r="I1170" s="72"/>
      <c r="J1170" s="72"/>
      <c r="K1170" s="36"/>
      <c r="L1170" s="79">
        <v>1170</v>
      </c>
      <c r="M1170" s="79"/>
      <c r="N1170" s="74"/>
      <c r="O1170" s="82"/>
      <c r="P1170" s="82"/>
      <c r="Q1170" s="82"/>
      <c r="R1170" s="85">
        <v>44202</v>
      </c>
    </row>
    <row r="1171" spans="1:18" ht="15">
      <c r="A1171" s="66" t="s">
        <v>360</v>
      </c>
      <c r="B1171" s="66" t="s">
        <v>493</v>
      </c>
      <c r="C1171" s="67"/>
      <c r="D1171" s="68"/>
      <c r="E1171" s="69"/>
      <c r="F1171" s="70"/>
      <c r="G1171" s="67"/>
      <c r="H1171" s="71"/>
      <c r="I1171" s="72"/>
      <c r="J1171" s="72"/>
      <c r="K1171" s="36"/>
      <c r="L1171" s="79">
        <v>1171</v>
      </c>
      <c r="M1171" s="79"/>
      <c r="N1171" s="74"/>
      <c r="O1171" s="82"/>
      <c r="P1171" s="82"/>
      <c r="Q1171" s="82"/>
      <c r="R1171" s="85">
        <v>44202</v>
      </c>
    </row>
    <row r="1172" spans="1:18" ht="15">
      <c r="A1172" s="66" t="s">
        <v>325</v>
      </c>
      <c r="B1172" s="66" t="s">
        <v>494</v>
      </c>
      <c r="C1172" s="67"/>
      <c r="D1172" s="68"/>
      <c r="E1172" s="69"/>
      <c r="F1172" s="70"/>
      <c r="G1172" s="67"/>
      <c r="H1172" s="71"/>
      <c r="I1172" s="72"/>
      <c r="J1172" s="72"/>
      <c r="K1172" s="36"/>
      <c r="L1172" s="79">
        <v>1172</v>
      </c>
      <c r="M1172" s="79"/>
      <c r="N1172" s="74"/>
      <c r="O1172" s="82"/>
      <c r="P1172" s="82"/>
      <c r="Q1172" s="82"/>
      <c r="R1172" s="85">
        <v>44202</v>
      </c>
    </row>
    <row r="1173" spans="1:18" ht="15">
      <c r="A1173" s="66" t="s">
        <v>325</v>
      </c>
      <c r="B1173" s="66" t="s">
        <v>423</v>
      </c>
      <c r="C1173" s="67"/>
      <c r="D1173" s="68"/>
      <c r="E1173" s="69"/>
      <c r="F1173" s="70"/>
      <c r="G1173" s="67"/>
      <c r="H1173" s="71"/>
      <c r="I1173" s="72"/>
      <c r="J1173" s="72"/>
      <c r="K1173" s="36"/>
      <c r="L1173" s="79">
        <v>1173</v>
      </c>
      <c r="M1173" s="79"/>
      <c r="N1173" s="74"/>
      <c r="O1173" s="82"/>
      <c r="P1173" s="82"/>
      <c r="Q1173" s="82"/>
      <c r="R1173" s="85">
        <v>44225</v>
      </c>
    </row>
    <row r="1174" spans="1:18" ht="15">
      <c r="A1174" s="66" t="s">
        <v>325</v>
      </c>
      <c r="B1174" s="66" t="s">
        <v>423</v>
      </c>
      <c r="C1174" s="67"/>
      <c r="D1174" s="68"/>
      <c r="E1174" s="69"/>
      <c r="F1174" s="70"/>
      <c r="G1174" s="67"/>
      <c r="H1174" s="71"/>
      <c r="I1174" s="72"/>
      <c r="J1174" s="72"/>
      <c r="K1174" s="36"/>
      <c r="L1174" s="79">
        <v>1174</v>
      </c>
      <c r="M1174" s="79"/>
      <c r="N1174" s="74"/>
      <c r="O1174" s="82"/>
      <c r="P1174" s="82"/>
      <c r="Q1174" s="82"/>
      <c r="R1174" s="85">
        <v>44225</v>
      </c>
    </row>
    <row r="1175" spans="1:18" ht="15">
      <c r="A1175" s="66" t="s">
        <v>325</v>
      </c>
      <c r="B1175" s="66" t="s">
        <v>423</v>
      </c>
      <c r="C1175" s="67"/>
      <c r="D1175" s="68"/>
      <c r="E1175" s="69"/>
      <c r="F1175" s="70"/>
      <c r="G1175" s="67"/>
      <c r="H1175" s="71"/>
      <c r="I1175" s="72"/>
      <c r="J1175" s="72"/>
      <c r="K1175" s="36"/>
      <c r="L1175" s="79">
        <v>1175</v>
      </c>
      <c r="M1175" s="79"/>
      <c r="N1175" s="74"/>
      <c r="O1175" s="82"/>
      <c r="P1175" s="82"/>
      <c r="Q1175" s="82"/>
      <c r="R1175" s="85">
        <v>44225</v>
      </c>
    </row>
    <row r="1176" spans="1:18" ht="15">
      <c r="A1176" s="66" t="s">
        <v>325</v>
      </c>
      <c r="B1176" s="66" t="s">
        <v>423</v>
      </c>
      <c r="C1176" s="67"/>
      <c r="D1176" s="68"/>
      <c r="E1176" s="69"/>
      <c r="F1176" s="70"/>
      <c r="G1176" s="67"/>
      <c r="H1176" s="71"/>
      <c r="I1176" s="72"/>
      <c r="J1176" s="72"/>
      <c r="K1176" s="36"/>
      <c r="L1176" s="79">
        <v>1176</v>
      </c>
      <c r="M1176" s="79"/>
      <c r="N1176" s="74"/>
      <c r="O1176" s="82"/>
      <c r="P1176" s="82"/>
      <c r="Q1176" s="82"/>
      <c r="R1176" s="85">
        <v>44221</v>
      </c>
    </row>
    <row r="1177" spans="1:18" ht="15">
      <c r="A1177" s="66" t="s">
        <v>325</v>
      </c>
      <c r="B1177" s="66" t="s">
        <v>423</v>
      </c>
      <c r="C1177" s="67"/>
      <c r="D1177" s="68"/>
      <c r="E1177" s="69"/>
      <c r="F1177" s="70"/>
      <c r="G1177" s="67"/>
      <c r="H1177" s="71"/>
      <c r="I1177" s="72"/>
      <c r="J1177" s="72"/>
      <c r="K1177" s="36"/>
      <c r="L1177" s="79">
        <v>1177</v>
      </c>
      <c r="M1177" s="79"/>
      <c r="N1177" s="74"/>
      <c r="O1177" s="82"/>
      <c r="P1177" s="82"/>
      <c r="Q1177" s="82"/>
      <c r="R1177" s="85">
        <v>44212</v>
      </c>
    </row>
    <row r="1178" spans="1:18" ht="15">
      <c r="A1178" s="66" t="s">
        <v>325</v>
      </c>
      <c r="B1178" s="66" t="s">
        <v>423</v>
      </c>
      <c r="C1178" s="67"/>
      <c r="D1178" s="68"/>
      <c r="E1178" s="69"/>
      <c r="F1178" s="70"/>
      <c r="G1178" s="67"/>
      <c r="H1178" s="71"/>
      <c r="I1178" s="72"/>
      <c r="J1178" s="72"/>
      <c r="K1178" s="36"/>
      <c r="L1178" s="79">
        <v>1178</v>
      </c>
      <c r="M1178" s="79"/>
      <c r="N1178" s="74"/>
      <c r="O1178" s="82"/>
      <c r="P1178" s="82"/>
      <c r="Q1178" s="82"/>
      <c r="R1178" s="85">
        <v>44204</v>
      </c>
    </row>
    <row r="1179" spans="1:18" ht="15">
      <c r="A1179" s="66" t="s">
        <v>325</v>
      </c>
      <c r="B1179" s="66" t="s">
        <v>423</v>
      </c>
      <c r="C1179" s="67"/>
      <c r="D1179" s="68"/>
      <c r="E1179" s="69"/>
      <c r="F1179" s="70"/>
      <c r="G1179" s="67"/>
      <c r="H1179" s="71"/>
      <c r="I1179" s="72"/>
      <c r="J1179" s="72"/>
      <c r="K1179" s="36"/>
      <c r="L1179" s="79">
        <v>1179</v>
      </c>
      <c r="M1179" s="79"/>
      <c r="N1179" s="74"/>
      <c r="O1179" s="82"/>
      <c r="P1179" s="82"/>
      <c r="Q1179" s="82"/>
      <c r="R1179" s="85">
        <v>44202</v>
      </c>
    </row>
    <row r="1180" spans="1:18" ht="15">
      <c r="A1180" s="66" t="s">
        <v>325</v>
      </c>
      <c r="B1180" s="66" t="s">
        <v>423</v>
      </c>
      <c r="C1180" s="67"/>
      <c r="D1180" s="68"/>
      <c r="E1180" s="69"/>
      <c r="F1180" s="70"/>
      <c r="G1180" s="67"/>
      <c r="H1180" s="71"/>
      <c r="I1180" s="72"/>
      <c r="J1180" s="72"/>
      <c r="K1180" s="36"/>
      <c r="L1180" s="79">
        <v>1180</v>
      </c>
      <c r="M1180" s="79"/>
      <c r="N1180" s="74"/>
      <c r="O1180" s="82"/>
      <c r="P1180" s="82"/>
      <c r="Q1180" s="82"/>
      <c r="R1180" s="85">
        <v>44202</v>
      </c>
    </row>
    <row r="1181" spans="1:18" ht="15">
      <c r="A1181" s="66" t="s">
        <v>324</v>
      </c>
      <c r="B1181" s="66" t="s">
        <v>495</v>
      </c>
      <c r="C1181" s="67"/>
      <c r="D1181" s="68"/>
      <c r="E1181" s="69"/>
      <c r="F1181" s="70"/>
      <c r="G1181" s="67"/>
      <c r="H1181" s="71"/>
      <c r="I1181" s="72"/>
      <c r="J1181" s="72"/>
      <c r="K1181" s="36"/>
      <c r="L1181" s="79">
        <v>1181</v>
      </c>
      <c r="M1181" s="79"/>
      <c r="N1181" s="74"/>
      <c r="O1181" s="82"/>
      <c r="P1181" s="82"/>
      <c r="Q1181" s="82"/>
      <c r="R1181" s="85">
        <v>44202</v>
      </c>
    </row>
    <row r="1182" spans="1:18" ht="15">
      <c r="A1182" s="66" t="s">
        <v>324</v>
      </c>
      <c r="B1182" s="66" t="s">
        <v>496</v>
      </c>
      <c r="C1182" s="67"/>
      <c r="D1182" s="68"/>
      <c r="E1182" s="69"/>
      <c r="F1182" s="70"/>
      <c r="G1182" s="67"/>
      <c r="H1182" s="71"/>
      <c r="I1182" s="72"/>
      <c r="J1182" s="72"/>
      <c r="K1182" s="36"/>
      <c r="L1182" s="79">
        <v>1182</v>
      </c>
      <c r="M1182" s="79"/>
      <c r="N1182" s="74"/>
      <c r="O1182" s="82"/>
      <c r="P1182" s="82"/>
      <c r="Q1182" s="82"/>
      <c r="R1182" s="85">
        <v>44202</v>
      </c>
    </row>
    <row r="1183" spans="1:18" ht="15">
      <c r="A1183" s="66" t="s">
        <v>361</v>
      </c>
      <c r="B1183" s="66" t="s">
        <v>497</v>
      </c>
      <c r="C1183" s="67"/>
      <c r="D1183" s="68"/>
      <c r="E1183" s="69"/>
      <c r="F1183" s="70"/>
      <c r="G1183" s="67"/>
      <c r="H1183" s="71"/>
      <c r="I1183" s="72"/>
      <c r="J1183" s="72"/>
      <c r="K1183" s="36"/>
      <c r="L1183" s="79">
        <v>1183</v>
      </c>
      <c r="M1183" s="79"/>
      <c r="N1183" s="74"/>
      <c r="O1183" s="82"/>
      <c r="P1183" s="82"/>
      <c r="Q1183" s="82"/>
      <c r="R1183" s="85">
        <v>44202</v>
      </c>
    </row>
    <row r="1184" spans="1:18" ht="15">
      <c r="A1184" s="66" t="s">
        <v>362</v>
      </c>
      <c r="B1184" s="66" t="s">
        <v>498</v>
      </c>
      <c r="C1184" s="67"/>
      <c r="D1184" s="68"/>
      <c r="E1184" s="69"/>
      <c r="F1184" s="70"/>
      <c r="G1184" s="67"/>
      <c r="H1184" s="71"/>
      <c r="I1184" s="72"/>
      <c r="J1184" s="72"/>
      <c r="K1184" s="36"/>
      <c r="L1184" s="79">
        <v>1184</v>
      </c>
      <c r="M1184" s="79"/>
      <c r="N1184" s="74"/>
      <c r="O1184" s="82"/>
      <c r="P1184" s="82"/>
      <c r="Q1184" s="82"/>
      <c r="R1184" s="85">
        <v>44202</v>
      </c>
    </row>
    <row r="1185" spans="1:18" ht="15">
      <c r="A1185" s="66" t="s">
        <v>363</v>
      </c>
      <c r="B1185" s="66" t="s">
        <v>374</v>
      </c>
      <c r="C1185" s="67"/>
      <c r="D1185" s="68"/>
      <c r="E1185" s="69"/>
      <c r="F1185" s="70"/>
      <c r="G1185" s="67"/>
      <c r="H1185" s="71"/>
      <c r="I1185" s="72"/>
      <c r="J1185" s="72"/>
      <c r="K1185" s="36"/>
      <c r="L1185" s="79">
        <v>1185</v>
      </c>
      <c r="M1185" s="79"/>
      <c r="N1185" s="74"/>
      <c r="O1185" s="82"/>
      <c r="P1185" s="82"/>
      <c r="Q1185" s="82"/>
      <c r="R1185" s="85">
        <v>44202</v>
      </c>
    </row>
    <row r="1186" spans="1:18" ht="15">
      <c r="A1186" s="66" t="s">
        <v>364</v>
      </c>
      <c r="B1186" s="66" t="s">
        <v>499</v>
      </c>
      <c r="C1186" s="67"/>
      <c r="D1186" s="68"/>
      <c r="E1186" s="69"/>
      <c r="F1186" s="70"/>
      <c r="G1186" s="67"/>
      <c r="H1186" s="71"/>
      <c r="I1186" s="72"/>
      <c r="J1186" s="72"/>
      <c r="K1186" s="36"/>
      <c r="L1186" s="79">
        <v>1186</v>
      </c>
      <c r="M1186" s="79"/>
      <c r="N1186" s="74"/>
      <c r="O1186" s="82"/>
      <c r="P1186" s="82"/>
      <c r="Q1186" s="82"/>
      <c r="R1186" s="85">
        <v>44201</v>
      </c>
    </row>
    <row r="1187" spans="1:18" ht="15">
      <c r="A1187" s="66" t="s">
        <v>365</v>
      </c>
      <c r="B1187" s="66" t="s">
        <v>500</v>
      </c>
      <c r="C1187" s="67"/>
      <c r="D1187" s="68"/>
      <c r="E1187" s="69"/>
      <c r="F1187" s="70"/>
      <c r="G1187" s="67"/>
      <c r="H1187" s="71"/>
      <c r="I1187" s="72"/>
      <c r="J1187" s="72"/>
      <c r="K1187" s="36"/>
      <c r="L1187" s="79">
        <v>1187</v>
      </c>
      <c r="M1187" s="79"/>
      <c r="N1187" s="74"/>
      <c r="O1187" s="82"/>
      <c r="P1187" s="82"/>
      <c r="Q1187" s="82"/>
      <c r="R1187" s="85">
        <v>44201</v>
      </c>
    </row>
    <row r="1188" spans="1:18" ht="15">
      <c r="A1188" s="66" t="s">
        <v>205</v>
      </c>
      <c r="B1188" s="66" t="s">
        <v>501</v>
      </c>
      <c r="C1188" s="67"/>
      <c r="D1188" s="68"/>
      <c r="E1188" s="69"/>
      <c r="F1188" s="70"/>
      <c r="G1188" s="67"/>
      <c r="H1188" s="71"/>
      <c r="I1188" s="72"/>
      <c r="J1188" s="72"/>
      <c r="K1188" s="36"/>
      <c r="L1188" s="79">
        <v>1188</v>
      </c>
      <c r="M1188" s="79"/>
      <c r="N1188" s="74"/>
      <c r="O1188" s="82"/>
      <c r="P1188" s="82"/>
      <c r="Q1188" s="82"/>
      <c r="R1188" s="85">
        <v>44200</v>
      </c>
    </row>
    <row r="1189" spans="1:18" ht="15">
      <c r="A1189" s="66" t="s">
        <v>366</v>
      </c>
      <c r="B1189" s="66" t="s">
        <v>365</v>
      </c>
      <c r="C1189" s="67"/>
      <c r="D1189" s="68"/>
      <c r="E1189" s="69"/>
      <c r="F1189" s="70"/>
      <c r="G1189" s="67"/>
      <c r="H1189" s="71"/>
      <c r="I1189" s="72"/>
      <c r="J1189" s="72"/>
      <c r="K1189" s="36"/>
      <c r="L1189" s="79">
        <v>1189</v>
      </c>
      <c r="M1189" s="79"/>
      <c r="N1189" s="74"/>
      <c r="O1189" s="82"/>
      <c r="P1189" s="82"/>
      <c r="Q1189" s="82"/>
      <c r="R1189" s="85">
        <v>44200</v>
      </c>
    </row>
    <row r="1190" spans="1:18" ht="15">
      <c r="A1190" s="66" t="s">
        <v>299</v>
      </c>
      <c r="B1190" s="66" t="s">
        <v>502</v>
      </c>
      <c r="C1190" s="67"/>
      <c r="D1190" s="68"/>
      <c r="E1190" s="69"/>
      <c r="F1190" s="70"/>
      <c r="G1190" s="67"/>
      <c r="H1190" s="71"/>
      <c r="I1190" s="72"/>
      <c r="J1190" s="72"/>
      <c r="K1190" s="36"/>
      <c r="L1190" s="79">
        <v>1190</v>
      </c>
      <c r="M1190" s="79"/>
      <c r="N1190" s="74"/>
      <c r="O1190" s="82"/>
      <c r="P1190" s="82"/>
      <c r="Q1190" s="82"/>
      <c r="R1190" s="85">
        <v>44200</v>
      </c>
    </row>
    <row r="1191" spans="1:18" ht="15">
      <c r="A1191" s="66" t="s">
        <v>324</v>
      </c>
      <c r="B1191" s="66" t="s">
        <v>503</v>
      </c>
      <c r="C1191" s="67"/>
      <c r="D1191" s="68"/>
      <c r="E1191" s="69"/>
      <c r="F1191" s="70"/>
      <c r="G1191" s="67"/>
      <c r="H1191" s="71"/>
      <c r="I1191" s="72"/>
      <c r="J1191" s="72"/>
      <c r="K1191" s="36"/>
      <c r="L1191" s="79">
        <v>1191</v>
      </c>
      <c r="M1191" s="79"/>
      <c r="N1191" s="74"/>
      <c r="O1191" s="82"/>
      <c r="P1191" s="82"/>
      <c r="Q1191" s="82"/>
      <c r="R1191" s="85">
        <v>44200</v>
      </c>
    </row>
    <row r="1192" spans="1:18" ht="15">
      <c r="A1192" s="66" t="s">
        <v>209</v>
      </c>
      <c r="B1192" s="66" t="s">
        <v>327</v>
      </c>
      <c r="C1192" s="67"/>
      <c r="D1192" s="68"/>
      <c r="E1192" s="69"/>
      <c r="F1192" s="70"/>
      <c r="G1192" s="67"/>
      <c r="H1192" s="71"/>
      <c r="I1192" s="72"/>
      <c r="J1192" s="72"/>
      <c r="K1192" s="36"/>
      <c r="L1192" s="79">
        <v>1192</v>
      </c>
      <c r="M1192" s="79"/>
      <c r="N1192" s="74"/>
      <c r="O1192" s="82"/>
      <c r="P1192" s="82"/>
      <c r="Q1192" s="82"/>
      <c r="R1192" s="85">
        <v>44200</v>
      </c>
    </row>
    <row r="1193" spans="1:18" ht="15">
      <c r="A1193" s="66" t="s">
        <v>325</v>
      </c>
      <c r="B1193" s="66" t="s">
        <v>504</v>
      </c>
      <c r="C1193" s="67"/>
      <c r="D1193" s="68"/>
      <c r="E1193" s="69"/>
      <c r="F1193" s="70"/>
      <c r="G1193" s="67"/>
      <c r="H1193" s="71"/>
      <c r="I1193" s="72"/>
      <c r="J1193" s="72"/>
      <c r="K1193" s="36"/>
      <c r="L1193" s="79">
        <v>1193</v>
      </c>
      <c r="M1193" s="79"/>
      <c r="N1193" s="74"/>
      <c r="O1193" s="82"/>
      <c r="P1193" s="82"/>
      <c r="Q1193" s="82"/>
      <c r="R1193" s="85">
        <v>44200</v>
      </c>
    </row>
    <row r="1194" spans="1:18" ht="15">
      <c r="A1194" s="66" t="s">
        <v>325</v>
      </c>
      <c r="B1194" s="66" t="s">
        <v>505</v>
      </c>
      <c r="C1194" s="67"/>
      <c r="D1194" s="68"/>
      <c r="E1194" s="69"/>
      <c r="F1194" s="70"/>
      <c r="G1194" s="67"/>
      <c r="H1194" s="71"/>
      <c r="I1194" s="72"/>
      <c r="J1194" s="72"/>
      <c r="K1194" s="36"/>
      <c r="L1194" s="79">
        <v>1194</v>
      </c>
      <c r="M1194" s="79"/>
      <c r="N1194" s="74"/>
      <c r="O1194" s="82"/>
      <c r="P1194" s="82"/>
      <c r="Q1194" s="82"/>
      <c r="R1194" s="85">
        <v>44200</v>
      </c>
    </row>
    <row r="1195" spans="1:18" ht="15">
      <c r="A1195" s="66" t="s">
        <v>195</v>
      </c>
      <c r="B1195" s="66" t="s">
        <v>506</v>
      </c>
      <c r="C1195" s="67"/>
      <c r="D1195" s="68"/>
      <c r="E1195" s="69"/>
      <c r="F1195" s="70"/>
      <c r="G1195" s="67"/>
      <c r="H1195" s="71"/>
      <c r="I1195" s="72"/>
      <c r="J1195" s="72"/>
      <c r="K1195" s="36"/>
      <c r="L1195" s="79">
        <v>1195</v>
      </c>
      <c r="M1195" s="79"/>
      <c r="N1195" s="74"/>
      <c r="O1195" s="82"/>
      <c r="P1195" s="82"/>
      <c r="Q1195" s="82"/>
      <c r="R1195" s="85">
        <v>44199</v>
      </c>
    </row>
    <row r="1196" spans="1:18" ht="15">
      <c r="A1196" s="66" t="s">
        <v>204</v>
      </c>
      <c r="B1196" s="66" t="s">
        <v>195</v>
      </c>
      <c r="C1196" s="67"/>
      <c r="D1196" s="68"/>
      <c r="E1196" s="69"/>
      <c r="F1196" s="70"/>
      <c r="G1196" s="67"/>
      <c r="H1196" s="71"/>
      <c r="I1196" s="72"/>
      <c r="J1196" s="72"/>
      <c r="K1196" s="36"/>
      <c r="L1196" s="79">
        <v>1196</v>
      </c>
      <c r="M1196" s="79"/>
      <c r="N1196" s="74"/>
      <c r="O1196" s="82"/>
      <c r="P1196" s="82"/>
      <c r="Q1196" s="82"/>
      <c r="R1196" s="85">
        <v>44579</v>
      </c>
    </row>
    <row r="1197" spans="1:18" ht="15">
      <c r="A1197" s="66" t="s">
        <v>367</v>
      </c>
      <c r="B1197" s="66" t="s">
        <v>507</v>
      </c>
      <c r="C1197" s="67"/>
      <c r="D1197" s="68"/>
      <c r="E1197" s="69"/>
      <c r="F1197" s="70"/>
      <c r="G1197" s="67"/>
      <c r="H1197" s="71"/>
      <c r="I1197" s="72"/>
      <c r="J1197" s="72"/>
      <c r="K1197" s="36"/>
      <c r="L1197" s="79">
        <v>1197</v>
      </c>
      <c r="M1197" s="79"/>
      <c r="N1197" s="74"/>
      <c r="O1197" s="82"/>
      <c r="P1197" s="82"/>
      <c r="Q1197" s="82"/>
      <c r="R1197" s="85">
        <v>44198</v>
      </c>
    </row>
    <row r="1198" spans="1:18" ht="15">
      <c r="A1198" s="66" t="s">
        <v>368</v>
      </c>
      <c r="B1198" s="66" t="s">
        <v>372</v>
      </c>
      <c r="C1198" s="67"/>
      <c r="D1198" s="68"/>
      <c r="E1198" s="69"/>
      <c r="F1198" s="70"/>
      <c r="G1198" s="67"/>
      <c r="H1198" s="71"/>
      <c r="I1198" s="72"/>
      <c r="J1198" s="72"/>
      <c r="K1198" s="36"/>
      <c r="L1198" s="79">
        <v>1198</v>
      </c>
      <c r="M1198" s="79"/>
      <c r="N1198" s="74"/>
      <c r="O1198" s="82"/>
      <c r="P1198" s="82"/>
      <c r="Q1198" s="82"/>
      <c r="R1198" s="85">
        <v>44197</v>
      </c>
    </row>
    <row r="1199" spans="1:18" ht="15">
      <c r="A1199" s="66" t="s">
        <v>372</v>
      </c>
      <c r="B1199" s="66" t="s">
        <v>368</v>
      </c>
      <c r="C1199" s="67"/>
      <c r="D1199" s="68"/>
      <c r="E1199" s="69"/>
      <c r="F1199" s="70"/>
      <c r="G1199" s="67"/>
      <c r="H1199" s="71"/>
      <c r="I1199" s="72"/>
      <c r="J1199" s="72"/>
      <c r="K1199" s="36"/>
      <c r="L1199" s="79">
        <v>1199</v>
      </c>
      <c r="M1199" s="79"/>
      <c r="N1199" s="74"/>
      <c r="O1199" s="82"/>
      <c r="P1199" s="82"/>
      <c r="Q1199" s="82"/>
      <c r="R1199" s="85">
        <v>44197</v>
      </c>
    </row>
    <row r="1200" spans="1:18" ht="15">
      <c r="A1200" s="66" t="s">
        <v>293</v>
      </c>
      <c r="B1200" s="66" t="s">
        <v>508</v>
      </c>
      <c r="C1200" s="67"/>
      <c r="D1200" s="68"/>
      <c r="E1200" s="69"/>
      <c r="F1200" s="70"/>
      <c r="G1200" s="67"/>
      <c r="H1200" s="71"/>
      <c r="I1200" s="72"/>
      <c r="J1200" s="72"/>
      <c r="K1200" s="36"/>
      <c r="L1200" s="79">
        <v>1200</v>
      </c>
      <c r="M1200" s="79"/>
      <c r="N1200" s="74"/>
      <c r="O1200" s="82"/>
      <c r="P1200" s="82"/>
      <c r="Q1200" s="82"/>
      <c r="R1200" s="85">
        <v>44197</v>
      </c>
    </row>
    <row r="1201" spans="1:18" ht="15">
      <c r="A1201" s="66" t="s">
        <v>269</v>
      </c>
      <c r="B1201" s="66" t="s">
        <v>385</v>
      </c>
      <c r="C1201" s="67"/>
      <c r="D1201" s="68"/>
      <c r="E1201" s="69"/>
      <c r="F1201" s="70"/>
      <c r="G1201" s="67"/>
      <c r="H1201" s="71"/>
      <c r="I1201" s="72"/>
      <c r="J1201" s="72"/>
      <c r="K1201" s="36"/>
      <c r="L1201" s="79">
        <v>1201</v>
      </c>
      <c r="M1201" s="79"/>
      <c r="N1201" s="74"/>
      <c r="O1201" s="82"/>
      <c r="P1201" s="82"/>
      <c r="Q1201" s="82"/>
      <c r="R1201" s="85">
        <v>44197</v>
      </c>
    </row>
    <row r="1202" spans="1:18" ht="15">
      <c r="A1202" s="66" t="s">
        <v>385</v>
      </c>
      <c r="B1202" s="66" t="s">
        <v>523</v>
      </c>
      <c r="C1202" s="67"/>
      <c r="D1202" s="68"/>
      <c r="E1202" s="69"/>
      <c r="F1202" s="70"/>
      <c r="G1202" s="67"/>
      <c r="H1202" s="71"/>
      <c r="I1202" s="72"/>
      <c r="J1202" s="72"/>
      <c r="K1202" s="36"/>
      <c r="L1202" s="79">
        <v>1202</v>
      </c>
      <c r="M1202" s="79"/>
      <c r="N1202" s="74"/>
      <c r="O1202" s="82"/>
      <c r="P1202" s="82"/>
      <c r="Q1202" s="82"/>
      <c r="R1202" s="85">
        <v>44197</v>
      </c>
    </row>
    <row r="1203" spans="1:18" ht="15">
      <c r="A1203" s="66" t="s">
        <v>204</v>
      </c>
      <c r="B1203" s="66" t="s">
        <v>509</v>
      </c>
      <c r="C1203" s="67"/>
      <c r="D1203" s="68"/>
      <c r="E1203" s="69"/>
      <c r="F1203" s="70"/>
      <c r="G1203" s="67"/>
      <c r="H1203" s="71"/>
      <c r="I1203" s="72"/>
      <c r="J1203" s="72"/>
      <c r="K1203" s="36"/>
      <c r="L1203" s="79">
        <v>1203</v>
      </c>
      <c r="M1203" s="79"/>
      <c r="N1203" s="74"/>
      <c r="O1203" s="82"/>
      <c r="P1203" s="82"/>
      <c r="Q1203" s="82"/>
      <c r="R1203" s="85">
        <v>44197</v>
      </c>
    </row>
    <row r="1204" spans="1:18" ht="15">
      <c r="A1204" s="66" t="s">
        <v>369</v>
      </c>
      <c r="B1204" s="66" t="s">
        <v>510</v>
      </c>
      <c r="C1204" s="67"/>
      <c r="D1204" s="68"/>
      <c r="E1204" s="69"/>
      <c r="F1204" s="70"/>
      <c r="G1204" s="67"/>
      <c r="H1204" s="71"/>
      <c r="I1204" s="72"/>
      <c r="J1204" s="72"/>
      <c r="K1204" s="36"/>
      <c r="L1204" s="79">
        <v>1204</v>
      </c>
      <c r="M1204" s="79"/>
      <c r="N1204" s="74"/>
      <c r="O1204" s="82"/>
      <c r="P1204" s="82"/>
      <c r="Q1204" s="82"/>
      <c r="R1204" s="85">
        <v>44197</v>
      </c>
    </row>
    <row r="1205" spans="1:18" ht="15">
      <c r="A1205" s="66" t="s">
        <v>213</v>
      </c>
      <c r="B1205" s="66" t="s">
        <v>511</v>
      </c>
      <c r="C1205" s="67"/>
      <c r="D1205" s="68"/>
      <c r="E1205" s="69"/>
      <c r="F1205" s="70"/>
      <c r="G1205" s="67"/>
      <c r="H1205" s="71"/>
      <c r="I1205" s="72"/>
      <c r="J1205" s="72"/>
      <c r="K1205" s="36"/>
      <c r="L1205" s="79">
        <v>1205</v>
      </c>
      <c r="M1205" s="79"/>
      <c r="N1205" s="74"/>
      <c r="O1205" s="82"/>
      <c r="P1205" s="82"/>
      <c r="Q1205" s="82"/>
      <c r="R1205" s="85">
        <v>44197</v>
      </c>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5"/>
    <dataValidation allowBlank="1" showErrorMessage="1" sqref="N2:N1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5"/>
    <dataValidation allowBlank="1" showInputMessage="1" promptTitle="Edge Color" prompt="To select an optional edge color, right-click and select Select Color on the right-click menu." sqref="C3:C1205"/>
    <dataValidation allowBlank="1" showInputMessage="1" promptTitle="Edge Width" prompt="Enter an optional edge width between 1 and 10." errorTitle="Invalid Edge Width" error="The optional edge width must be a whole number between 1 and 10." sqref="D3:D1205"/>
    <dataValidation allowBlank="1" showInputMessage="1" promptTitle="Edge Opacity" prompt="Enter an optional edge opacity between 0 (transparent) and 100 (opaque)." errorTitle="Invalid Edge Opacity" error="The optional edge opacity must be a whole number between 0 and 10." sqref="F3:F1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5">
      <formula1>ValidEdgeVisibilities</formula1>
    </dataValidation>
    <dataValidation allowBlank="1" showInputMessage="1" showErrorMessage="1" promptTitle="Vertex 1 Name" prompt="Enter the name of the edge's first vertex." sqref="A3:A1205"/>
    <dataValidation allowBlank="1" showInputMessage="1" showErrorMessage="1" promptTitle="Vertex 2 Name" prompt="Enter the name of the edge's second vertex." sqref="B3:B1205"/>
    <dataValidation allowBlank="1" showInputMessage="1" showErrorMessage="1" promptTitle="Edge Label" prompt="Enter an optional edge label." errorTitle="Invalid Edge Visibility" error="You have entered an unrecognized edge visibility.  Try selecting from the drop-down list instead." sqref="H3:H1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63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26.28125" style="2" customWidth="1"/>
    <col min="31" max="31" width="28.28125" style="3" customWidth="1"/>
    <col min="32"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40</v>
      </c>
      <c r="C1" s="18"/>
      <c r="D1" s="18"/>
      <c r="E1" s="18"/>
      <c r="F1" s="18"/>
      <c r="G1" s="18"/>
      <c r="H1" s="27" t="s">
        <v>44</v>
      </c>
      <c r="I1" s="26"/>
      <c r="J1" s="26"/>
      <c r="K1" s="26"/>
      <c r="L1" s="29" t="s">
        <v>45</v>
      </c>
      <c r="M1" s="28"/>
      <c r="N1" s="28"/>
      <c r="O1" s="28"/>
      <c r="P1" s="28"/>
      <c r="Q1" s="28"/>
      <c r="R1" s="24" t="s">
        <v>43</v>
      </c>
      <c r="S1" s="21"/>
      <c r="T1" s="22"/>
      <c r="U1" s="23"/>
      <c r="V1" s="21"/>
      <c r="W1" s="21"/>
      <c r="X1" s="21"/>
      <c r="Y1" s="21"/>
      <c r="Z1" s="21"/>
      <c r="AA1" s="30" t="s">
        <v>41</v>
      </c>
      <c r="AB1" s="20"/>
      <c r="AC1" s="31" t="s">
        <v>42</v>
      </c>
      <c r="AD1"/>
      <c r="AE1"/>
      <c r="AF1"/>
      <c r="AG1"/>
      <c r="AH1"/>
    </row>
    <row r="2" spans="1:34"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137</v>
      </c>
      <c r="Y2" s="13" t="s">
        <v>38</v>
      </c>
      <c r="Z2" s="13" t="s">
        <v>170</v>
      </c>
      <c r="AA2" s="11" t="s">
        <v>12</v>
      </c>
      <c r="AB2" s="11" t="s">
        <v>39</v>
      </c>
      <c r="AC2" s="8" t="s">
        <v>26</v>
      </c>
      <c r="AD2" t="s">
        <v>532</v>
      </c>
      <c r="AE2" t="s">
        <v>533</v>
      </c>
      <c r="AH2"/>
    </row>
    <row r="3" spans="1:34" ht="15" customHeight="1">
      <c r="A3" s="66" t="s">
        <v>196</v>
      </c>
      <c r="B3" s="67"/>
      <c r="C3" s="67"/>
      <c r="D3" s="68"/>
      <c r="E3" s="70"/>
      <c r="F3" s="67"/>
      <c r="G3" s="67"/>
      <c r="H3" s="71"/>
      <c r="I3" s="72"/>
      <c r="J3" s="72"/>
      <c r="K3" s="71"/>
      <c r="L3" s="75"/>
      <c r="M3" s="76">
        <v>5004.24560546875</v>
      </c>
      <c r="N3" s="76">
        <v>3711.17529296875</v>
      </c>
      <c r="O3" s="77"/>
      <c r="P3" s="78"/>
      <c r="Q3" s="78"/>
      <c r="R3" s="50"/>
      <c r="S3" s="50"/>
      <c r="T3" s="50"/>
      <c r="U3" s="50"/>
      <c r="V3" s="51"/>
      <c r="W3" s="51"/>
      <c r="X3" s="52"/>
      <c r="Y3" s="51"/>
      <c r="Z3" s="51"/>
      <c r="AA3" s="73">
        <v>3</v>
      </c>
      <c r="AB3" s="73"/>
      <c r="AC3" s="74"/>
      <c r="AD3" s="81"/>
      <c r="AE3" s="81"/>
      <c r="AH3"/>
    </row>
    <row r="4" spans="1:36" ht="15">
      <c r="A4" s="66" t="s">
        <v>1693</v>
      </c>
      <c r="B4" s="67"/>
      <c r="C4" s="67"/>
      <c r="D4" s="68"/>
      <c r="E4" s="70"/>
      <c r="F4" s="67"/>
      <c r="G4" s="67"/>
      <c r="H4" s="71"/>
      <c r="I4" s="72"/>
      <c r="J4" s="72"/>
      <c r="K4" s="71"/>
      <c r="L4" s="75"/>
      <c r="M4" s="76">
        <v>5031.2001953125</v>
      </c>
      <c r="N4" s="76">
        <v>4729.9208984375</v>
      </c>
      <c r="O4" s="77"/>
      <c r="P4" s="78"/>
      <c r="Q4" s="78"/>
      <c r="R4" s="83"/>
      <c r="S4" s="83"/>
      <c r="T4" s="83"/>
      <c r="U4" s="83"/>
      <c r="V4" s="86"/>
      <c r="W4" s="51"/>
      <c r="X4" s="86"/>
      <c r="Y4" s="52"/>
      <c r="Z4" s="51"/>
      <c r="AA4" s="73">
        <v>4</v>
      </c>
      <c r="AB4" s="73"/>
      <c r="AC4" s="74"/>
      <c r="AD4" s="82"/>
      <c r="AE4" s="82"/>
      <c r="AF4" s="2"/>
      <c r="AI4" s="3"/>
      <c r="AJ4" s="3"/>
    </row>
    <row r="5" spans="1:36" ht="15">
      <c r="A5" s="66" t="s">
        <v>188</v>
      </c>
      <c r="B5" s="67"/>
      <c r="C5" s="67"/>
      <c r="D5" s="68"/>
      <c r="E5" s="70"/>
      <c r="F5" s="67"/>
      <c r="G5" s="67"/>
      <c r="H5" s="71"/>
      <c r="I5" s="72"/>
      <c r="J5" s="72"/>
      <c r="K5" s="71"/>
      <c r="L5" s="75"/>
      <c r="M5" s="76">
        <v>4268.646484375</v>
      </c>
      <c r="N5" s="76">
        <v>5045.779296875</v>
      </c>
      <c r="O5" s="77"/>
      <c r="P5" s="78"/>
      <c r="Q5" s="78"/>
      <c r="R5" s="83"/>
      <c r="S5" s="83"/>
      <c r="T5" s="83"/>
      <c r="U5" s="83"/>
      <c r="V5" s="86"/>
      <c r="W5" s="51"/>
      <c r="X5" s="86"/>
      <c r="Y5" s="52"/>
      <c r="Z5" s="51"/>
      <c r="AA5" s="73">
        <v>5</v>
      </c>
      <c r="AB5" s="73"/>
      <c r="AC5" s="74"/>
      <c r="AD5" s="82"/>
      <c r="AE5" s="82"/>
      <c r="AF5" s="2"/>
      <c r="AI5" s="3"/>
      <c r="AJ5" s="3"/>
    </row>
    <row r="6" spans="1:36" ht="15">
      <c r="A6" s="66" t="s">
        <v>982</v>
      </c>
      <c r="B6" s="67"/>
      <c r="C6" s="67"/>
      <c r="D6" s="68"/>
      <c r="E6" s="70"/>
      <c r="F6" s="67"/>
      <c r="G6" s="67"/>
      <c r="H6" s="71"/>
      <c r="I6" s="72"/>
      <c r="J6" s="72"/>
      <c r="K6" s="71"/>
      <c r="L6" s="75"/>
      <c r="M6" s="76">
        <v>4428.1796875</v>
      </c>
      <c r="N6" s="76">
        <v>5980.74365234375</v>
      </c>
      <c r="O6" s="77"/>
      <c r="P6" s="78"/>
      <c r="Q6" s="78"/>
      <c r="R6" s="83"/>
      <c r="S6" s="83"/>
      <c r="T6" s="83"/>
      <c r="U6" s="83"/>
      <c r="V6" s="86"/>
      <c r="W6" s="51"/>
      <c r="X6" s="86"/>
      <c r="Y6" s="52"/>
      <c r="Z6" s="51"/>
      <c r="AA6" s="73">
        <v>6</v>
      </c>
      <c r="AB6" s="73"/>
      <c r="AC6" s="74"/>
      <c r="AD6" s="82"/>
      <c r="AE6" s="82"/>
      <c r="AF6" s="2"/>
      <c r="AI6" s="3"/>
      <c r="AJ6" s="3"/>
    </row>
    <row r="7" spans="1:36" ht="15">
      <c r="A7" s="66" t="s">
        <v>536</v>
      </c>
      <c r="B7" s="67"/>
      <c r="C7" s="67"/>
      <c r="D7" s="68"/>
      <c r="E7" s="70"/>
      <c r="F7" s="67"/>
      <c r="G7" s="67"/>
      <c r="H7" s="71"/>
      <c r="I7" s="72"/>
      <c r="J7" s="72"/>
      <c r="K7" s="71"/>
      <c r="L7" s="75"/>
      <c r="M7" s="76">
        <v>3821.1904296875</v>
      </c>
      <c r="N7" s="76">
        <v>4163.19775390625</v>
      </c>
      <c r="O7" s="77"/>
      <c r="P7" s="78"/>
      <c r="Q7" s="78"/>
      <c r="R7" s="83"/>
      <c r="S7" s="83"/>
      <c r="T7" s="83"/>
      <c r="U7" s="83"/>
      <c r="V7" s="86"/>
      <c r="W7" s="51"/>
      <c r="X7" s="86"/>
      <c r="Y7" s="52"/>
      <c r="Z7" s="51"/>
      <c r="AA7" s="73">
        <v>7</v>
      </c>
      <c r="AB7" s="73"/>
      <c r="AC7" s="74"/>
      <c r="AD7" s="82"/>
      <c r="AE7" s="82"/>
      <c r="AF7" s="2"/>
      <c r="AI7" s="3"/>
      <c r="AJ7" s="3"/>
    </row>
    <row r="8" spans="1:36" ht="15">
      <c r="A8" s="66" t="s">
        <v>983</v>
      </c>
      <c r="B8" s="67"/>
      <c r="C8" s="67"/>
      <c r="D8" s="68"/>
      <c r="E8" s="70"/>
      <c r="F8" s="67"/>
      <c r="G8" s="67"/>
      <c r="H8" s="71"/>
      <c r="I8" s="72"/>
      <c r="J8" s="72"/>
      <c r="K8" s="71"/>
      <c r="L8" s="75"/>
      <c r="M8" s="76">
        <v>4638.798828125</v>
      </c>
      <c r="N8" s="76">
        <v>3733.994384765625</v>
      </c>
      <c r="O8" s="77"/>
      <c r="P8" s="78"/>
      <c r="Q8" s="78"/>
      <c r="R8" s="83"/>
      <c r="S8" s="83"/>
      <c r="T8" s="83"/>
      <c r="U8" s="83"/>
      <c r="V8" s="86"/>
      <c r="W8" s="51"/>
      <c r="X8" s="86"/>
      <c r="Y8" s="52"/>
      <c r="Z8" s="51"/>
      <c r="AA8" s="73">
        <v>8</v>
      </c>
      <c r="AB8" s="73"/>
      <c r="AC8" s="74"/>
      <c r="AD8" s="82"/>
      <c r="AE8" s="82"/>
      <c r="AF8" s="2"/>
      <c r="AI8" s="3"/>
      <c r="AJ8" s="3"/>
    </row>
    <row r="9" spans="1:36" ht="15">
      <c r="A9" s="66" t="s">
        <v>537</v>
      </c>
      <c r="B9" s="67"/>
      <c r="C9" s="67"/>
      <c r="D9" s="68"/>
      <c r="E9" s="70"/>
      <c r="F9" s="67"/>
      <c r="G9" s="67"/>
      <c r="H9" s="71"/>
      <c r="I9" s="72"/>
      <c r="J9" s="72"/>
      <c r="K9" s="71"/>
      <c r="L9" s="75"/>
      <c r="M9" s="76">
        <v>3270.460693359375</v>
      </c>
      <c r="N9" s="76">
        <v>4225.59716796875</v>
      </c>
      <c r="O9" s="77"/>
      <c r="P9" s="78"/>
      <c r="Q9" s="78"/>
      <c r="R9" s="83"/>
      <c r="S9" s="83"/>
      <c r="T9" s="83"/>
      <c r="U9" s="83"/>
      <c r="V9" s="86"/>
      <c r="W9" s="51"/>
      <c r="X9" s="86"/>
      <c r="Y9" s="52"/>
      <c r="Z9" s="51"/>
      <c r="AA9" s="73">
        <v>9</v>
      </c>
      <c r="AB9" s="73"/>
      <c r="AC9" s="74"/>
      <c r="AD9" s="82"/>
      <c r="AE9" s="82"/>
      <c r="AF9" s="2"/>
      <c r="AI9" s="3"/>
      <c r="AJ9" s="3"/>
    </row>
    <row r="10" spans="1:36" ht="15">
      <c r="A10" s="66" t="s">
        <v>984</v>
      </c>
      <c r="B10" s="67"/>
      <c r="C10" s="67"/>
      <c r="D10" s="68"/>
      <c r="E10" s="70"/>
      <c r="F10" s="67"/>
      <c r="G10" s="67"/>
      <c r="H10" s="71"/>
      <c r="I10" s="72"/>
      <c r="J10" s="72"/>
      <c r="K10" s="71"/>
      <c r="L10" s="75"/>
      <c r="M10" s="76">
        <v>4205.2158203125</v>
      </c>
      <c r="N10" s="76">
        <v>4065.375732421875</v>
      </c>
      <c r="O10" s="77"/>
      <c r="P10" s="78"/>
      <c r="Q10" s="78"/>
      <c r="R10" s="83"/>
      <c r="S10" s="83"/>
      <c r="T10" s="83"/>
      <c r="U10" s="83"/>
      <c r="V10" s="86"/>
      <c r="W10" s="51"/>
      <c r="X10" s="86"/>
      <c r="Y10" s="52"/>
      <c r="Z10" s="51"/>
      <c r="AA10" s="73">
        <v>10</v>
      </c>
      <c r="AB10" s="73"/>
      <c r="AC10" s="74"/>
      <c r="AD10" s="82"/>
      <c r="AE10" s="82"/>
      <c r="AF10" s="2"/>
      <c r="AI10" s="3"/>
      <c r="AJ10" s="3"/>
    </row>
    <row r="11" spans="1:36" ht="15">
      <c r="A11" s="66" t="s">
        <v>538</v>
      </c>
      <c r="B11" s="67"/>
      <c r="C11" s="67"/>
      <c r="D11" s="68"/>
      <c r="E11" s="70"/>
      <c r="F11" s="67"/>
      <c r="G11" s="67"/>
      <c r="H11" s="71"/>
      <c r="I11" s="72"/>
      <c r="J11" s="72"/>
      <c r="K11" s="71"/>
      <c r="L11" s="75"/>
      <c r="M11" s="76">
        <v>4717.55029296875</v>
      </c>
      <c r="N11" s="76">
        <v>3811.484375</v>
      </c>
      <c r="O11" s="77"/>
      <c r="P11" s="78"/>
      <c r="Q11" s="78"/>
      <c r="R11" s="83"/>
      <c r="S11" s="83"/>
      <c r="T11" s="83"/>
      <c r="U11" s="83"/>
      <c r="V11" s="86"/>
      <c r="W11" s="51"/>
      <c r="X11" s="86"/>
      <c r="Y11" s="52"/>
      <c r="Z11" s="51"/>
      <c r="AA11" s="73">
        <v>11</v>
      </c>
      <c r="AB11" s="73"/>
      <c r="AC11" s="74"/>
      <c r="AD11" s="82"/>
      <c r="AE11" s="82"/>
      <c r="AF11" s="2"/>
      <c r="AI11" s="3"/>
      <c r="AJ11" s="3"/>
    </row>
    <row r="12" spans="1:36" ht="15">
      <c r="A12" s="66" t="s">
        <v>985</v>
      </c>
      <c r="B12" s="67"/>
      <c r="C12" s="67"/>
      <c r="D12" s="68"/>
      <c r="E12" s="70"/>
      <c r="F12" s="67"/>
      <c r="G12" s="67"/>
      <c r="H12" s="71"/>
      <c r="I12" s="72"/>
      <c r="J12" s="72"/>
      <c r="K12" s="71"/>
      <c r="L12" s="75"/>
      <c r="M12" s="76">
        <v>3760.148681640625</v>
      </c>
      <c r="N12" s="76">
        <v>3370.1591796875</v>
      </c>
      <c r="O12" s="77"/>
      <c r="P12" s="78"/>
      <c r="Q12" s="78"/>
      <c r="R12" s="83"/>
      <c r="S12" s="83"/>
      <c r="T12" s="83"/>
      <c r="U12" s="83"/>
      <c r="V12" s="86"/>
      <c r="W12" s="51"/>
      <c r="X12" s="86"/>
      <c r="Y12" s="52"/>
      <c r="Z12" s="51"/>
      <c r="AA12" s="73">
        <v>12</v>
      </c>
      <c r="AB12" s="73"/>
      <c r="AC12" s="74"/>
      <c r="AD12" s="82"/>
      <c r="AE12" s="82"/>
      <c r="AF12" s="2"/>
      <c r="AI12" s="3"/>
      <c r="AJ12" s="3"/>
    </row>
    <row r="13" spans="1:36" ht="15">
      <c r="A13" s="66" t="s">
        <v>202</v>
      </c>
      <c r="B13" s="67"/>
      <c r="C13" s="67"/>
      <c r="D13" s="68"/>
      <c r="E13" s="70"/>
      <c r="F13" s="67"/>
      <c r="G13" s="67"/>
      <c r="H13" s="71"/>
      <c r="I13" s="72"/>
      <c r="J13" s="72"/>
      <c r="K13" s="71"/>
      <c r="L13" s="75"/>
      <c r="M13" s="76">
        <v>2742.3671875</v>
      </c>
      <c r="N13" s="76">
        <v>4851.962890625</v>
      </c>
      <c r="O13" s="77"/>
      <c r="P13" s="78"/>
      <c r="Q13" s="78"/>
      <c r="R13" s="83"/>
      <c r="S13" s="83"/>
      <c r="T13" s="83"/>
      <c r="U13" s="83"/>
      <c r="V13" s="86"/>
      <c r="W13" s="51"/>
      <c r="X13" s="86"/>
      <c r="Y13" s="52"/>
      <c r="Z13" s="51"/>
      <c r="AA13" s="73">
        <v>13</v>
      </c>
      <c r="AB13" s="73"/>
      <c r="AC13" s="74"/>
      <c r="AD13" s="82"/>
      <c r="AE13" s="82"/>
      <c r="AF13" s="2"/>
      <c r="AI13" s="3"/>
      <c r="AJ13" s="3"/>
    </row>
    <row r="14" spans="1:36" ht="15">
      <c r="A14" s="66" t="s">
        <v>986</v>
      </c>
      <c r="B14" s="67"/>
      <c r="C14" s="67"/>
      <c r="D14" s="68"/>
      <c r="E14" s="70"/>
      <c r="F14" s="67"/>
      <c r="G14" s="67"/>
      <c r="H14" s="71"/>
      <c r="I14" s="72"/>
      <c r="J14" s="72"/>
      <c r="K14" s="71"/>
      <c r="L14" s="75"/>
      <c r="M14" s="76">
        <v>2346.543212890625</v>
      </c>
      <c r="N14" s="76">
        <v>5823.25439453125</v>
      </c>
      <c r="O14" s="77"/>
      <c r="P14" s="78"/>
      <c r="Q14" s="78"/>
      <c r="R14" s="83"/>
      <c r="S14" s="83"/>
      <c r="T14" s="83"/>
      <c r="U14" s="83"/>
      <c r="V14" s="86"/>
      <c r="W14" s="51"/>
      <c r="X14" s="86"/>
      <c r="Y14" s="52"/>
      <c r="Z14" s="51"/>
      <c r="AA14" s="73">
        <v>14</v>
      </c>
      <c r="AB14" s="73"/>
      <c r="AC14" s="74"/>
      <c r="AD14" s="82"/>
      <c r="AE14" s="82"/>
      <c r="AF14" s="2"/>
      <c r="AI14" s="3"/>
      <c r="AJ14" s="3"/>
    </row>
    <row r="15" spans="1:36" ht="15">
      <c r="A15" s="66" t="s">
        <v>539</v>
      </c>
      <c r="B15" s="67"/>
      <c r="C15" s="67"/>
      <c r="D15" s="68"/>
      <c r="E15" s="70"/>
      <c r="F15" s="67"/>
      <c r="G15" s="67"/>
      <c r="H15" s="71"/>
      <c r="I15" s="72"/>
      <c r="J15" s="72"/>
      <c r="K15" s="71"/>
      <c r="L15" s="75"/>
      <c r="M15" s="76">
        <v>3889.40234375</v>
      </c>
      <c r="N15" s="76">
        <v>4057.468994140625</v>
      </c>
      <c r="O15" s="77"/>
      <c r="P15" s="78"/>
      <c r="Q15" s="78"/>
      <c r="R15" s="83"/>
      <c r="S15" s="83"/>
      <c r="T15" s="83"/>
      <c r="U15" s="83"/>
      <c r="V15" s="86"/>
      <c r="W15" s="51"/>
      <c r="X15" s="86"/>
      <c r="Y15" s="52"/>
      <c r="Z15" s="51"/>
      <c r="AA15" s="73">
        <v>15</v>
      </c>
      <c r="AB15" s="73"/>
      <c r="AC15" s="74"/>
      <c r="AD15" s="82"/>
      <c r="AE15" s="82"/>
      <c r="AF15" s="2"/>
      <c r="AI15" s="3"/>
      <c r="AJ15" s="3"/>
    </row>
    <row r="16" spans="1:36" ht="15">
      <c r="A16" s="66" t="s">
        <v>987</v>
      </c>
      <c r="B16" s="67"/>
      <c r="C16" s="67"/>
      <c r="D16" s="68"/>
      <c r="E16" s="70"/>
      <c r="F16" s="67"/>
      <c r="G16" s="67"/>
      <c r="H16" s="71"/>
      <c r="I16" s="72"/>
      <c r="J16" s="72"/>
      <c r="K16" s="71"/>
      <c r="L16" s="75"/>
      <c r="M16" s="76">
        <v>4761.974609375</v>
      </c>
      <c r="N16" s="76">
        <v>3561.285888671875</v>
      </c>
      <c r="O16" s="77"/>
      <c r="P16" s="78"/>
      <c r="Q16" s="78"/>
      <c r="R16" s="83"/>
      <c r="S16" s="83"/>
      <c r="T16" s="83"/>
      <c r="U16" s="83"/>
      <c r="V16" s="86"/>
      <c r="W16" s="51"/>
      <c r="X16" s="86"/>
      <c r="Y16" s="52"/>
      <c r="Z16" s="51"/>
      <c r="AA16" s="73">
        <v>16</v>
      </c>
      <c r="AB16" s="73"/>
      <c r="AC16" s="74"/>
      <c r="AD16" s="82"/>
      <c r="AE16" s="82"/>
      <c r="AF16" s="2"/>
      <c r="AI16" s="3"/>
      <c r="AJ16" s="3"/>
    </row>
    <row r="17" spans="1:36" ht="15">
      <c r="A17" s="66" t="s">
        <v>540</v>
      </c>
      <c r="B17" s="67"/>
      <c r="C17" s="67"/>
      <c r="D17" s="68"/>
      <c r="E17" s="70"/>
      <c r="F17" s="67"/>
      <c r="G17" s="67"/>
      <c r="H17" s="71"/>
      <c r="I17" s="72"/>
      <c r="J17" s="72"/>
      <c r="K17" s="71"/>
      <c r="L17" s="75"/>
      <c r="M17" s="76">
        <v>5433.35498046875</v>
      </c>
      <c r="N17" s="76">
        <v>6865.599609375</v>
      </c>
      <c r="O17" s="77"/>
      <c r="P17" s="78"/>
      <c r="Q17" s="78"/>
      <c r="R17" s="83"/>
      <c r="S17" s="83"/>
      <c r="T17" s="83"/>
      <c r="U17" s="83"/>
      <c r="V17" s="86"/>
      <c r="W17" s="51"/>
      <c r="X17" s="86"/>
      <c r="Y17" s="52"/>
      <c r="Z17" s="51"/>
      <c r="AA17" s="73">
        <v>17</v>
      </c>
      <c r="AB17" s="73"/>
      <c r="AC17" s="74"/>
      <c r="AD17" s="82"/>
      <c r="AE17" s="82"/>
      <c r="AF17" s="2"/>
      <c r="AI17" s="3"/>
      <c r="AJ17" s="3"/>
    </row>
    <row r="18" spans="1:36" ht="15">
      <c r="A18" s="66" t="s">
        <v>988</v>
      </c>
      <c r="B18" s="67"/>
      <c r="C18" s="67"/>
      <c r="D18" s="68"/>
      <c r="E18" s="70"/>
      <c r="F18" s="67"/>
      <c r="G18" s="67"/>
      <c r="H18" s="71"/>
      <c r="I18" s="72"/>
      <c r="J18" s="72"/>
      <c r="K18" s="71"/>
      <c r="L18" s="75"/>
      <c r="M18" s="76">
        <v>4839.20947265625</v>
      </c>
      <c r="N18" s="76">
        <v>5798.68359375</v>
      </c>
      <c r="O18" s="77"/>
      <c r="P18" s="78"/>
      <c r="Q18" s="78"/>
      <c r="R18" s="83"/>
      <c r="S18" s="83"/>
      <c r="T18" s="83"/>
      <c r="U18" s="83"/>
      <c r="V18" s="86"/>
      <c r="W18" s="51"/>
      <c r="X18" s="86"/>
      <c r="Y18" s="52"/>
      <c r="Z18" s="51"/>
      <c r="AA18" s="73">
        <v>18</v>
      </c>
      <c r="AB18" s="73"/>
      <c r="AC18" s="74"/>
      <c r="AD18" s="82"/>
      <c r="AE18" s="82"/>
      <c r="AF18" s="2"/>
      <c r="AI18" s="3"/>
      <c r="AJ18" s="3"/>
    </row>
    <row r="19" spans="1:36" ht="15">
      <c r="A19" s="66" t="s">
        <v>203</v>
      </c>
      <c r="B19" s="67"/>
      <c r="C19" s="67"/>
      <c r="D19" s="68"/>
      <c r="E19" s="70"/>
      <c r="F19" s="67"/>
      <c r="G19" s="67"/>
      <c r="H19" s="71"/>
      <c r="I19" s="72"/>
      <c r="J19" s="72"/>
      <c r="K19" s="71"/>
      <c r="L19" s="75"/>
      <c r="M19" s="76">
        <v>4391.98486328125</v>
      </c>
      <c r="N19" s="76">
        <v>4975.66259765625</v>
      </c>
      <c r="O19" s="77"/>
      <c r="P19" s="78"/>
      <c r="Q19" s="78"/>
      <c r="R19" s="83"/>
      <c r="S19" s="83"/>
      <c r="T19" s="83"/>
      <c r="U19" s="83"/>
      <c r="V19" s="86"/>
      <c r="W19" s="51"/>
      <c r="X19" s="86"/>
      <c r="Y19" s="52"/>
      <c r="Z19" s="51"/>
      <c r="AA19" s="73">
        <v>19</v>
      </c>
      <c r="AB19" s="73"/>
      <c r="AC19" s="74"/>
      <c r="AD19" s="82"/>
      <c r="AE19" s="82"/>
      <c r="AF19" s="2"/>
      <c r="AI19" s="3"/>
      <c r="AJ19" s="3"/>
    </row>
    <row r="20" spans="1:36" ht="15">
      <c r="A20" s="66" t="s">
        <v>541</v>
      </c>
      <c r="B20" s="67"/>
      <c r="C20" s="67"/>
      <c r="D20" s="68"/>
      <c r="E20" s="70"/>
      <c r="F20" s="67"/>
      <c r="G20" s="67"/>
      <c r="H20" s="71"/>
      <c r="I20" s="72"/>
      <c r="J20" s="72"/>
      <c r="K20" s="71"/>
      <c r="L20" s="75"/>
      <c r="M20" s="76">
        <v>1872.859130859375</v>
      </c>
      <c r="N20" s="76">
        <v>4417.23876953125</v>
      </c>
      <c r="O20" s="77"/>
      <c r="P20" s="78"/>
      <c r="Q20" s="78"/>
      <c r="R20" s="83"/>
      <c r="S20" s="83"/>
      <c r="T20" s="83"/>
      <c r="U20" s="83"/>
      <c r="V20" s="86"/>
      <c r="W20" s="51"/>
      <c r="X20" s="86"/>
      <c r="Y20" s="52"/>
      <c r="Z20" s="51"/>
      <c r="AA20" s="73">
        <v>20</v>
      </c>
      <c r="AB20" s="73"/>
      <c r="AC20" s="74"/>
      <c r="AD20" s="82"/>
      <c r="AE20" s="82"/>
      <c r="AF20" s="2"/>
      <c r="AI20" s="3"/>
      <c r="AJ20" s="3"/>
    </row>
    <row r="21" spans="1:36" ht="15">
      <c r="A21" s="66" t="s">
        <v>989</v>
      </c>
      <c r="B21" s="67"/>
      <c r="C21" s="67"/>
      <c r="D21" s="68"/>
      <c r="E21" s="70"/>
      <c r="F21" s="67"/>
      <c r="G21" s="67"/>
      <c r="H21" s="71"/>
      <c r="I21" s="72"/>
      <c r="J21" s="72"/>
      <c r="K21" s="71"/>
      <c r="L21" s="75"/>
      <c r="M21" s="76">
        <v>1646.54052734375</v>
      </c>
      <c r="N21" s="76">
        <v>3551.8486328125</v>
      </c>
      <c r="O21" s="77"/>
      <c r="P21" s="78"/>
      <c r="Q21" s="78"/>
      <c r="R21" s="83"/>
      <c r="S21" s="83"/>
      <c r="T21" s="83"/>
      <c r="U21" s="83"/>
      <c r="V21" s="86"/>
      <c r="W21" s="51"/>
      <c r="X21" s="86"/>
      <c r="Y21" s="52"/>
      <c r="Z21" s="51"/>
      <c r="AA21" s="73">
        <v>21</v>
      </c>
      <c r="AB21" s="73"/>
      <c r="AC21" s="74"/>
      <c r="AD21" s="82"/>
      <c r="AE21" s="82"/>
      <c r="AF21" s="2"/>
      <c r="AI21" s="3"/>
      <c r="AJ21" s="3"/>
    </row>
    <row r="22" spans="1:36" ht="15">
      <c r="A22" s="66" t="s">
        <v>542</v>
      </c>
      <c r="B22" s="67"/>
      <c r="C22" s="67"/>
      <c r="D22" s="68"/>
      <c r="E22" s="70"/>
      <c r="F22" s="67"/>
      <c r="G22" s="67"/>
      <c r="H22" s="71"/>
      <c r="I22" s="72"/>
      <c r="J22" s="72"/>
      <c r="K22" s="71"/>
      <c r="L22" s="75"/>
      <c r="M22" s="76">
        <v>4205.6142578125</v>
      </c>
      <c r="N22" s="76">
        <v>4184.68798828125</v>
      </c>
      <c r="O22" s="77"/>
      <c r="P22" s="78"/>
      <c r="Q22" s="78"/>
      <c r="R22" s="83"/>
      <c r="S22" s="83"/>
      <c r="T22" s="83"/>
      <c r="U22" s="83"/>
      <c r="V22" s="86"/>
      <c r="W22" s="51"/>
      <c r="X22" s="86"/>
      <c r="Y22" s="52"/>
      <c r="Z22" s="51"/>
      <c r="AA22" s="73">
        <v>22</v>
      </c>
      <c r="AB22" s="73"/>
      <c r="AC22" s="74"/>
      <c r="AD22" s="82"/>
      <c r="AE22" s="82"/>
      <c r="AF22" s="2"/>
      <c r="AI22" s="3"/>
      <c r="AJ22" s="3"/>
    </row>
    <row r="23" spans="1:36" ht="15">
      <c r="A23" s="66" t="s">
        <v>990</v>
      </c>
      <c r="B23" s="67"/>
      <c r="C23" s="67"/>
      <c r="D23" s="68"/>
      <c r="E23" s="70"/>
      <c r="F23" s="67"/>
      <c r="G23" s="67"/>
      <c r="H23" s="71"/>
      <c r="I23" s="72"/>
      <c r="J23" s="72"/>
      <c r="K23" s="71"/>
      <c r="L23" s="75"/>
      <c r="M23" s="76">
        <v>3517.64306640625</v>
      </c>
      <c r="N23" s="76">
        <v>3609.873779296875</v>
      </c>
      <c r="O23" s="77"/>
      <c r="P23" s="78"/>
      <c r="Q23" s="78"/>
      <c r="R23" s="83"/>
      <c r="S23" s="83"/>
      <c r="T23" s="83"/>
      <c r="U23" s="83"/>
      <c r="V23" s="86"/>
      <c r="W23" s="51"/>
      <c r="X23" s="86"/>
      <c r="Y23" s="52"/>
      <c r="Z23" s="51"/>
      <c r="AA23" s="73">
        <v>23</v>
      </c>
      <c r="AB23" s="73"/>
      <c r="AC23" s="74"/>
      <c r="AD23" s="82"/>
      <c r="AE23" s="82"/>
      <c r="AF23" s="2"/>
      <c r="AI23" s="3"/>
      <c r="AJ23" s="3"/>
    </row>
    <row r="24" spans="1:36" ht="15">
      <c r="A24" s="66" t="s">
        <v>991</v>
      </c>
      <c r="B24" s="67"/>
      <c r="C24" s="67"/>
      <c r="D24" s="68"/>
      <c r="E24" s="70"/>
      <c r="F24" s="67"/>
      <c r="G24" s="67"/>
      <c r="H24" s="71"/>
      <c r="I24" s="72"/>
      <c r="J24" s="72"/>
      <c r="K24" s="71"/>
      <c r="L24" s="75"/>
      <c r="M24" s="76">
        <v>5815.083984375</v>
      </c>
      <c r="N24" s="76">
        <v>3017.24560546875</v>
      </c>
      <c r="O24" s="77"/>
      <c r="P24" s="78"/>
      <c r="Q24" s="78"/>
      <c r="R24" s="83"/>
      <c r="S24" s="83"/>
      <c r="T24" s="83"/>
      <c r="U24" s="83"/>
      <c r="V24" s="86"/>
      <c r="W24" s="51"/>
      <c r="X24" s="86"/>
      <c r="Y24" s="52"/>
      <c r="Z24" s="51"/>
      <c r="AA24" s="73">
        <v>24</v>
      </c>
      <c r="AB24" s="73"/>
      <c r="AC24" s="74"/>
      <c r="AD24" s="82"/>
      <c r="AE24" s="82"/>
      <c r="AF24" s="2"/>
      <c r="AI24" s="3"/>
      <c r="AJ24" s="3"/>
    </row>
    <row r="25" spans="1:36" ht="15">
      <c r="A25" s="66" t="s">
        <v>543</v>
      </c>
      <c r="B25" s="67"/>
      <c r="C25" s="67"/>
      <c r="D25" s="68"/>
      <c r="E25" s="70"/>
      <c r="F25" s="67"/>
      <c r="G25" s="67"/>
      <c r="H25" s="71"/>
      <c r="I25" s="72"/>
      <c r="J25" s="72"/>
      <c r="K25" s="71"/>
      <c r="L25" s="75"/>
      <c r="M25" s="76">
        <v>9853.3251953125</v>
      </c>
      <c r="N25" s="76">
        <v>6898.0322265625</v>
      </c>
      <c r="O25" s="77"/>
      <c r="P25" s="78"/>
      <c r="Q25" s="78"/>
      <c r="R25" s="83"/>
      <c r="S25" s="83"/>
      <c r="T25" s="83"/>
      <c r="U25" s="83"/>
      <c r="V25" s="86"/>
      <c r="W25" s="51"/>
      <c r="X25" s="86"/>
      <c r="Y25" s="52"/>
      <c r="Z25" s="51"/>
      <c r="AA25" s="73">
        <v>25</v>
      </c>
      <c r="AB25" s="73"/>
      <c r="AC25" s="74"/>
      <c r="AD25" s="82"/>
      <c r="AE25" s="82"/>
      <c r="AF25" s="2"/>
      <c r="AI25" s="3"/>
      <c r="AJ25" s="3"/>
    </row>
    <row r="26" spans="1:36" ht="15">
      <c r="A26" s="66" t="s">
        <v>992</v>
      </c>
      <c r="B26" s="67"/>
      <c r="C26" s="67"/>
      <c r="D26" s="68"/>
      <c r="E26" s="70"/>
      <c r="F26" s="67"/>
      <c r="G26" s="67"/>
      <c r="H26" s="71"/>
      <c r="I26" s="72"/>
      <c r="J26" s="72"/>
      <c r="K26" s="71"/>
      <c r="L26" s="75"/>
      <c r="M26" s="76">
        <v>9765.015625</v>
      </c>
      <c r="N26" s="76">
        <v>5634.26708984375</v>
      </c>
      <c r="O26" s="77"/>
      <c r="P26" s="78"/>
      <c r="Q26" s="78"/>
      <c r="R26" s="83"/>
      <c r="S26" s="83"/>
      <c r="T26" s="83"/>
      <c r="U26" s="83"/>
      <c r="V26" s="86"/>
      <c r="W26" s="51"/>
      <c r="X26" s="86"/>
      <c r="Y26" s="52"/>
      <c r="Z26" s="51"/>
      <c r="AA26" s="73">
        <v>26</v>
      </c>
      <c r="AB26" s="73"/>
      <c r="AC26" s="74"/>
      <c r="AD26" s="82"/>
      <c r="AE26" s="82"/>
      <c r="AF26" s="2"/>
      <c r="AI26" s="3"/>
      <c r="AJ26" s="3"/>
    </row>
    <row r="27" spans="1:36" ht="15">
      <c r="A27" s="66" t="s">
        <v>544</v>
      </c>
      <c r="B27" s="67"/>
      <c r="C27" s="67"/>
      <c r="D27" s="68"/>
      <c r="E27" s="70"/>
      <c r="F27" s="67"/>
      <c r="G27" s="67"/>
      <c r="H27" s="71"/>
      <c r="I27" s="72"/>
      <c r="J27" s="72"/>
      <c r="K27" s="71"/>
      <c r="L27" s="75"/>
      <c r="M27" s="76">
        <v>4046.697265625</v>
      </c>
      <c r="N27" s="76">
        <v>4224.28173828125</v>
      </c>
      <c r="O27" s="77"/>
      <c r="P27" s="78"/>
      <c r="Q27" s="78"/>
      <c r="R27" s="83"/>
      <c r="S27" s="83"/>
      <c r="T27" s="83"/>
      <c r="U27" s="83"/>
      <c r="V27" s="86"/>
      <c r="W27" s="51"/>
      <c r="X27" s="86"/>
      <c r="Y27" s="52"/>
      <c r="Z27" s="51"/>
      <c r="AA27" s="73">
        <v>27</v>
      </c>
      <c r="AB27" s="73"/>
      <c r="AC27" s="74"/>
      <c r="AD27" s="82"/>
      <c r="AE27" s="82"/>
      <c r="AF27" s="2"/>
      <c r="AI27" s="3"/>
      <c r="AJ27" s="3"/>
    </row>
    <row r="28" spans="1:36" ht="15">
      <c r="A28" s="66" t="s">
        <v>993</v>
      </c>
      <c r="B28" s="67"/>
      <c r="C28" s="67"/>
      <c r="D28" s="68"/>
      <c r="E28" s="70"/>
      <c r="F28" s="67"/>
      <c r="G28" s="67"/>
      <c r="H28" s="71"/>
      <c r="I28" s="72"/>
      <c r="J28" s="72"/>
      <c r="K28" s="71"/>
      <c r="L28" s="75"/>
      <c r="M28" s="76">
        <v>3462.7548828125</v>
      </c>
      <c r="N28" s="76">
        <v>4880.86328125</v>
      </c>
      <c r="O28" s="77"/>
      <c r="P28" s="78"/>
      <c r="Q28" s="78"/>
      <c r="R28" s="83"/>
      <c r="S28" s="83"/>
      <c r="T28" s="83"/>
      <c r="U28" s="83"/>
      <c r="V28" s="86"/>
      <c r="W28" s="51"/>
      <c r="X28" s="86"/>
      <c r="Y28" s="52"/>
      <c r="Z28" s="51"/>
      <c r="AA28" s="73">
        <v>28</v>
      </c>
      <c r="AB28" s="73"/>
      <c r="AC28" s="74"/>
      <c r="AD28" s="82"/>
      <c r="AE28" s="82"/>
      <c r="AF28" s="2"/>
      <c r="AI28" s="3"/>
      <c r="AJ28" s="3"/>
    </row>
    <row r="29" spans="1:36" ht="15">
      <c r="A29" s="66" t="s">
        <v>545</v>
      </c>
      <c r="B29" s="67"/>
      <c r="C29" s="67"/>
      <c r="D29" s="68"/>
      <c r="E29" s="70"/>
      <c r="F29" s="67"/>
      <c r="G29" s="67"/>
      <c r="H29" s="71"/>
      <c r="I29" s="72"/>
      <c r="J29" s="72"/>
      <c r="K29" s="71"/>
      <c r="L29" s="75"/>
      <c r="M29" s="76">
        <v>3498.628173828125</v>
      </c>
      <c r="N29" s="76">
        <v>4735.447265625</v>
      </c>
      <c r="O29" s="77"/>
      <c r="P29" s="78"/>
      <c r="Q29" s="78"/>
      <c r="R29" s="83"/>
      <c r="S29" s="83"/>
      <c r="T29" s="83"/>
      <c r="U29" s="83"/>
      <c r="V29" s="86"/>
      <c r="W29" s="51"/>
      <c r="X29" s="86"/>
      <c r="Y29" s="52"/>
      <c r="Z29" s="51"/>
      <c r="AA29" s="73">
        <v>29</v>
      </c>
      <c r="AB29" s="73"/>
      <c r="AC29" s="74"/>
      <c r="AD29" s="82"/>
      <c r="AE29" s="82"/>
      <c r="AF29" s="2"/>
      <c r="AI29" s="3"/>
      <c r="AJ29" s="3"/>
    </row>
    <row r="30" spans="1:36" ht="15">
      <c r="A30" s="66" t="s">
        <v>994</v>
      </c>
      <c r="B30" s="67"/>
      <c r="C30" s="67"/>
      <c r="D30" s="68"/>
      <c r="E30" s="70"/>
      <c r="F30" s="67"/>
      <c r="G30" s="67"/>
      <c r="H30" s="71"/>
      <c r="I30" s="72"/>
      <c r="J30" s="72"/>
      <c r="K30" s="71"/>
      <c r="L30" s="75"/>
      <c r="M30" s="76">
        <v>4087.232421875</v>
      </c>
      <c r="N30" s="76">
        <v>4082.041259765625</v>
      </c>
      <c r="O30" s="77"/>
      <c r="P30" s="78"/>
      <c r="Q30" s="78"/>
      <c r="R30" s="83"/>
      <c r="S30" s="83"/>
      <c r="T30" s="83"/>
      <c r="U30" s="83"/>
      <c r="V30" s="86"/>
      <c r="W30" s="51"/>
      <c r="X30" s="86"/>
      <c r="Y30" s="52"/>
      <c r="Z30" s="51"/>
      <c r="AA30" s="73">
        <v>30</v>
      </c>
      <c r="AB30" s="73"/>
      <c r="AC30" s="74"/>
      <c r="AD30" s="82"/>
      <c r="AE30" s="82"/>
      <c r="AF30" s="2"/>
      <c r="AI30" s="3"/>
      <c r="AJ30" s="3"/>
    </row>
    <row r="31" spans="1:36" ht="15">
      <c r="A31" s="66" t="s">
        <v>546</v>
      </c>
      <c r="B31" s="67"/>
      <c r="C31" s="67"/>
      <c r="D31" s="68"/>
      <c r="E31" s="70"/>
      <c r="F31" s="67"/>
      <c r="G31" s="67"/>
      <c r="H31" s="71"/>
      <c r="I31" s="72"/>
      <c r="J31" s="72"/>
      <c r="K31" s="71"/>
      <c r="L31" s="75"/>
      <c r="M31" s="76">
        <v>4105.2822265625</v>
      </c>
      <c r="N31" s="76">
        <v>4125.7734375</v>
      </c>
      <c r="O31" s="77"/>
      <c r="P31" s="78"/>
      <c r="Q31" s="78"/>
      <c r="R31" s="83"/>
      <c r="S31" s="83"/>
      <c r="T31" s="83"/>
      <c r="U31" s="83"/>
      <c r="V31" s="86"/>
      <c r="W31" s="51"/>
      <c r="X31" s="86"/>
      <c r="Y31" s="52"/>
      <c r="Z31" s="51"/>
      <c r="AA31" s="73">
        <v>31</v>
      </c>
      <c r="AB31" s="73"/>
      <c r="AC31" s="74"/>
      <c r="AD31" s="82"/>
      <c r="AE31" s="82"/>
      <c r="AF31" s="2"/>
      <c r="AI31" s="3"/>
      <c r="AJ31" s="3"/>
    </row>
    <row r="32" spans="1:36" ht="15">
      <c r="A32" s="66" t="s">
        <v>995</v>
      </c>
      <c r="B32" s="67"/>
      <c r="C32" s="67"/>
      <c r="D32" s="68"/>
      <c r="E32" s="70"/>
      <c r="F32" s="67"/>
      <c r="G32" s="67"/>
      <c r="H32" s="71"/>
      <c r="I32" s="72"/>
      <c r="J32" s="72"/>
      <c r="K32" s="71"/>
      <c r="L32" s="75"/>
      <c r="M32" s="76">
        <v>3439.08349609375</v>
      </c>
      <c r="N32" s="76">
        <v>3531.76416015625</v>
      </c>
      <c r="O32" s="77"/>
      <c r="P32" s="78"/>
      <c r="Q32" s="78"/>
      <c r="R32" s="83"/>
      <c r="S32" s="83"/>
      <c r="T32" s="83"/>
      <c r="U32" s="83"/>
      <c r="V32" s="86"/>
      <c r="W32" s="51"/>
      <c r="X32" s="86"/>
      <c r="Y32" s="52"/>
      <c r="Z32" s="51"/>
      <c r="AA32" s="73">
        <v>32</v>
      </c>
      <c r="AB32" s="73"/>
      <c r="AC32" s="74"/>
      <c r="AD32" s="82"/>
      <c r="AE32" s="82"/>
      <c r="AF32" s="2"/>
      <c r="AI32" s="3"/>
      <c r="AJ32" s="3"/>
    </row>
    <row r="33" spans="1:36" ht="15">
      <c r="A33" s="66" t="s">
        <v>205</v>
      </c>
      <c r="B33" s="67"/>
      <c r="C33" s="67"/>
      <c r="D33" s="68"/>
      <c r="E33" s="70"/>
      <c r="F33" s="67"/>
      <c r="G33" s="67"/>
      <c r="H33" s="71"/>
      <c r="I33" s="72"/>
      <c r="J33" s="72"/>
      <c r="K33" s="71"/>
      <c r="L33" s="75"/>
      <c r="M33" s="76">
        <v>3769.714599609375</v>
      </c>
      <c r="N33" s="76">
        <v>4913.8583984375</v>
      </c>
      <c r="O33" s="77"/>
      <c r="P33" s="78"/>
      <c r="Q33" s="78"/>
      <c r="R33" s="83"/>
      <c r="S33" s="83"/>
      <c r="T33" s="83"/>
      <c r="U33" s="83"/>
      <c r="V33" s="86"/>
      <c r="W33" s="51"/>
      <c r="X33" s="86"/>
      <c r="Y33" s="52"/>
      <c r="Z33" s="51"/>
      <c r="AA33" s="73">
        <v>33</v>
      </c>
      <c r="AB33" s="73"/>
      <c r="AC33" s="74"/>
      <c r="AD33" s="82"/>
      <c r="AE33" s="82"/>
      <c r="AF33" s="2"/>
      <c r="AI33" s="3"/>
      <c r="AJ33" s="3"/>
    </row>
    <row r="34" spans="1:36" ht="15">
      <c r="A34" s="66" t="s">
        <v>996</v>
      </c>
      <c r="B34" s="67"/>
      <c r="C34" s="67"/>
      <c r="D34" s="68"/>
      <c r="E34" s="70"/>
      <c r="F34" s="67"/>
      <c r="G34" s="67"/>
      <c r="H34" s="71"/>
      <c r="I34" s="72"/>
      <c r="J34" s="72"/>
      <c r="K34" s="71"/>
      <c r="L34" s="75"/>
      <c r="M34" s="76">
        <v>4271.7783203125</v>
      </c>
      <c r="N34" s="76">
        <v>5777.2548828125</v>
      </c>
      <c r="O34" s="77"/>
      <c r="P34" s="78"/>
      <c r="Q34" s="78"/>
      <c r="R34" s="83"/>
      <c r="S34" s="83"/>
      <c r="T34" s="83"/>
      <c r="U34" s="83"/>
      <c r="V34" s="86"/>
      <c r="W34" s="51"/>
      <c r="X34" s="86"/>
      <c r="Y34" s="52"/>
      <c r="Z34" s="51"/>
      <c r="AA34" s="73">
        <v>34</v>
      </c>
      <c r="AB34" s="73"/>
      <c r="AC34" s="74"/>
      <c r="AD34" s="82"/>
      <c r="AE34" s="82"/>
      <c r="AF34" s="2"/>
      <c r="AI34" s="3"/>
      <c r="AJ34" s="3"/>
    </row>
    <row r="35" spans="1:36" ht="15">
      <c r="A35" s="66" t="s">
        <v>547</v>
      </c>
      <c r="B35" s="67"/>
      <c r="C35" s="67"/>
      <c r="D35" s="68"/>
      <c r="E35" s="70"/>
      <c r="F35" s="67"/>
      <c r="G35" s="67"/>
      <c r="H35" s="71"/>
      <c r="I35" s="72"/>
      <c r="J35" s="72"/>
      <c r="K35" s="71"/>
      <c r="L35" s="75"/>
      <c r="M35" s="76">
        <v>4682.5888671875</v>
      </c>
      <c r="N35" s="76">
        <v>4806.8681640625</v>
      </c>
      <c r="O35" s="77"/>
      <c r="P35" s="78"/>
      <c r="Q35" s="78"/>
      <c r="R35" s="83"/>
      <c r="S35" s="83"/>
      <c r="T35" s="83"/>
      <c r="U35" s="83"/>
      <c r="V35" s="86"/>
      <c r="W35" s="51"/>
      <c r="X35" s="86"/>
      <c r="Y35" s="52"/>
      <c r="Z35" s="51"/>
      <c r="AA35" s="73">
        <v>35</v>
      </c>
      <c r="AB35" s="73"/>
      <c r="AC35" s="74"/>
      <c r="AD35" s="82"/>
      <c r="AE35" s="82"/>
      <c r="AF35" s="2"/>
      <c r="AI35" s="3"/>
      <c r="AJ35" s="3"/>
    </row>
    <row r="36" spans="1:36" ht="15">
      <c r="A36" s="66" t="s">
        <v>997</v>
      </c>
      <c r="B36" s="67"/>
      <c r="C36" s="67"/>
      <c r="D36" s="68"/>
      <c r="E36" s="70"/>
      <c r="F36" s="67"/>
      <c r="G36" s="67"/>
      <c r="H36" s="71"/>
      <c r="I36" s="72"/>
      <c r="J36" s="72"/>
      <c r="K36" s="71"/>
      <c r="L36" s="75"/>
      <c r="M36" s="76">
        <v>4277.2158203125</v>
      </c>
      <c r="N36" s="76">
        <v>4054.84912109375</v>
      </c>
      <c r="O36" s="77"/>
      <c r="P36" s="78"/>
      <c r="Q36" s="78"/>
      <c r="R36" s="83"/>
      <c r="S36" s="83"/>
      <c r="T36" s="83"/>
      <c r="U36" s="83"/>
      <c r="V36" s="86"/>
      <c r="W36" s="51"/>
      <c r="X36" s="86"/>
      <c r="Y36" s="52"/>
      <c r="Z36" s="51"/>
      <c r="AA36" s="73">
        <v>36</v>
      </c>
      <c r="AB36" s="73"/>
      <c r="AC36" s="74"/>
      <c r="AD36" s="82"/>
      <c r="AE36" s="82"/>
      <c r="AF36" s="2"/>
      <c r="AI36" s="3"/>
      <c r="AJ36" s="3"/>
    </row>
    <row r="37" spans="1:36" ht="15">
      <c r="A37" s="66" t="s">
        <v>548</v>
      </c>
      <c r="B37" s="67"/>
      <c r="C37" s="67"/>
      <c r="D37" s="68"/>
      <c r="E37" s="70"/>
      <c r="F37" s="67"/>
      <c r="G37" s="67"/>
      <c r="H37" s="71"/>
      <c r="I37" s="72"/>
      <c r="J37" s="72"/>
      <c r="K37" s="71"/>
      <c r="L37" s="75"/>
      <c r="M37" s="76">
        <v>4154.8828125</v>
      </c>
      <c r="N37" s="76">
        <v>4203.4140625</v>
      </c>
      <c r="O37" s="77"/>
      <c r="P37" s="78"/>
      <c r="Q37" s="78"/>
      <c r="R37" s="83"/>
      <c r="S37" s="83"/>
      <c r="T37" s="83"/>
      <c r="U37" s="83"/>
      <c r="V37" s="86"/>
      <c r="W37" s="51"/>
      <c r="X37" s="86"/>
      <c r="Y37" s="52"/>
      <c r="Z37" s="51"/>
      <c r="AA37" s="73">
        <v>37</v>
      </c>
      <c r="AB37" s="73"/>
      <c r="AC37" s="74"/>
      <c r="AD37" s="82"/>
      <c r="AE37" s="82"/>
      <c r="AF37" s="2"/>
      <c r="AI37" s="3"/>
      <c r="AJ37" s="3"/>
    </row>
    <row r="38" spans="1:36" ht="15">
      <c r="A38" s="66" t="s">
        <v>998</v>
      </c>
      <c r="B38" s="67"/>
      <c r="C38" s="67"/>
      <c r="D38" s="68"/>
      <c r="E38" s="70"/>
      <c r="F38" s="67"/>
      <c r="G38" s="67"/>
      <c r="H38" s="71"/>
      <c r="I38" s="72"/>
      <c r="J38" s="72"/>
      <c r="K38" s="71"/>
      <c r="L38" s="75"/>
      <c r="M38" s="76">
        <v>3465.157470703125</v>
      </c>
      <c r="N38" s="76">
        <v>3630.201171875</v>
      </c>
      <c r="O38" s="77"/>
      <c r="P38" s="78"/>
      <c r="Q38" s="78"/>
      <c r="R38" s="83"/>
      <c r="S38" s="83"/>
      <c r="T38" s="83"/>
      <c r="U38" s="83"/>
      <c r="V38" s="86"/>
      <c r="W38" s="51"/>
      <c r="X38" s="86"/>
      <c r="Y38" s="52"/>
      <c r="Z38" s="51"/>
      <c r="AA38" s="73">
        <v>38</v>
      </c>
      <c r="AB38" s="73"/>
      <c r="AC38" s="74"/>
      <c r="AD38" s="82"/>
      <c r="AE38" s="82"/>
      <c r="AF38" s="2"/>
      <c r="AI38" s="3"/>
      <c r="AJ38" s="3"/>
    </row>
    <row r="39" spans="1:36" ht="15">
      <c r="A39" s="66" t="s">
        <v>549</v>
      </c>
      <c r="B39" s="67"/>
      <c r="C39" s="67"/>
      <c r="D39" s="68"/>
      <c r="E39" s="70"/>
      <c r="F39" s="67"/>
      <c r="G39" s="67"/>
      <c r="H39" s="71"/>
      <c r="I39" s="72"/>
      <c r="J39" s="72"/>
      <c r="K39" s="71"/>
      <c r="L39" s="75"/>
      <c r="M39" s="76">
        <v>4458.21044921875</v>
      </c>
      <c r="N39" s="76">
        <v>3306.019287109375</v>
      </c>
      <c r="O39" s="77"/>
      <c r="P39" s="78"/>
      <c r="Q39" s="78"/>
      <c r="R39" s="83"/>
      <c r="S39" s="83"/>
      <c r="T39" s="83"/>
      <c r="U39" s="83"/>
      <c r="V39" s="86"/>
      <c r="W39" s="51"/>
      <c r="X39" s="86"/>
      <c r="Y39" s="52"/>
      <c r="Z39" s="51"/>
      <c r="AA39" s="73">
        <v>39</v>
      </c>
      <c r="AB39" s="73"/>
      <c r="AC39" s="74"/>
      <c r="AD39" s="82"/>
      <c r="AE39" s="82"/>
      <c r="AF39" s="2"/>
      <c r="AI39" s="3"/>
      <c r="AJ39" s="3"/>
    </row>
    <row r="40" spans="1:36" ht="15">
      <c r="A40" s="66" t="s">
        <v>999</v>
      </c>
      <c r="B40" s="67"/>
      <c r="C40" s="67"/>
      <c r="D40" s="68"/>
      <c r="E40" s="70"/>
      <c r="F40" s="67"/>
      <c r="G40" s="67"/>
      <c r="H40" s="71"/>
      <c r="I40" s="72"/>
      <c r="J40" s="72"/>
      <c r="K40" s="71"/>
      <c r="L40" s="75"/>
      <c r="M40" s="76">
        <v>3581.846923828125</v>
      </c>
      <c r="N40" s="76">
        <v>2979.8251953125</v>
      </c>
      <c r="O40" s="77"/>
      <c r="P40" s="78"/>
      <c r="Q40" s="78"/>
      <c r="R40" s="83"/>
      <c r="S40" s="83"/>
      <c r="T40" s="83"/>
      <c r="U40" s="83"/>
      <c r="V40" s="86"/>
      <c r="W40" s="51"/>
      <c r="X40" s="86"/>
      <c r="Y40" s="52"/>
      <c r="Z40" s="51"/>
      <c r="AA40" s="73">
        <v>40</v>
      </c>
      <c r="AB40" s="73"/>
      <c r="AC40" s="74"/>
      <c r="AD40" s="82"/>
      <c r="AE40" s="82"/>
      <c r="AF40" s="2"/>
      <c r="AI40" s="3"/>
      <c r="AJ40" s="3"/>
    </row>
    <row r="41" spans="1:36" ht="15">
      <c r="A41" s="66" t="s">
        <v>550</v>
      </c>
      <c r="B41" s="67"/>
      <c r="C41" s="67"/>
      <c r="D41" s="68"/>
      <c r="E41" s="70"/>
      <c r="F41" s="67"/>
      <c r="G41" s="67"/>
      <c r="H41" s="71"/>
      <c r="I41" s="72"/>
      <c r="J41" s="72"/>
      <c r="K41" s="71"/>
      <c r="L41" s="75"/>
      <c r="M41" s="76">
        <v>3835.589111328125</v>
      </c>
      <c r="N41" s="76">
        <v>3990.1396484375</v>
      </c>
      <c r="O41" s="77"/>
      <c r="P41" s="78"/>
      <c r="Q41" s="78"/>
      <c r="R41" s="83"/>
      <c r="S41" s="83"/>
      <c r="T41" s="83"/>
      <c r="U41" s="83"/>
      <c r="V41" s="86"/>
      <c r="W41" s="51"/>
      <c r="X41" s="86"/>
      <c r="Y41" s="52"/>
      <c r="Z41" s="51"/>
      <c r="AA41" s="73">
        <v>41</v>
      </c>
      <c r="AB41" s="73"/>
      <c r="AC41" s="74"/>
      <c r="AD41" s="82"/>
      <c r="AE41" s="82"/>
      <c r="AF41" s="2"/>
      <c r="AI41" s="3"/>
      <c r="AJ41" s="3"/>
    </row>
    <row r="42" spans="1:36" ht="15">
      <c r="A42" s="66" t="s">
        <v>1000</v>
      </c>
      <c r="B42" s="67"/>
      <c r="C42" s="67"/>
      <c r="D42" s="68"/>
      <c r="E42" s="70"/>
      <c r="F42" s="67"/>
      <c r="G42" s="67"/>
      <c r="H42" s="71"/>
      <c r="I42" s="72"/>
      <c r="J42" s="72"/>
      <c r="K42" s="71"/>
      <c r="L42" s="75"/>
      <c r="M42" s="76">
        <v>3436.460205078125</v>
      </c>
      <c r="N42" s="76">
        <v>4744.69482421875</v>
      </c>
      <c r="O42" s="77"/>
      <c r="P42" s="78"/>
      <c r="Q42" s="78"/>
      <c r="R42" s="83"/>
      <c r="S42" s="83"/>
      <c r="T42" s="83"/>
      <c r="U42" s="83"/>
      <c r="V42" s="86"/>
      <c r="W42" s="51"/>
      <c r="X42" s="86"/>
      <c r="Y42" s="52"/>
      <c r="Z42" s="51"/>
      <c r="AA42" s="73">
        <v>42</v>
      </c>
      <c r="AB42" s="73"/>
      <c r="AC42" s="74"/>
      <c r="AD42" s="82"/>
      <c r="AE42" s="82"/>
      <c r="AF42" s="2"/>
      <c r="AI42" s="3"/>
      <c r="AJ42" s="3"/>
    </row>
    <row r="43" spans="1:36" ht="15">
      <c r="A43" s="66" t="s">
        <v>551</v>
      </c>
      <c r="B43" s="67"/>
      <c r="C43" s="67"/>
      <c r="D43" s="68"/>
      <c r="E43" s="70"/>
      <c r="F43" s="67"/>
      <c r="G43" s="67"/>
      <c r="H43" s="71"/>
      <c r="I43" s="72"/>
      <c r="J43" s="72"/>
      <c r="K43" s="71"/>
      <c r="L43" s="75"/>
      <c r="M43" s="76">
        <v>3516.82958984375</v>
      </c>
      <c r="N43" s="76">
        <v>4648.4345703125</v>
      </c>
      <c r="O43" s="77"/>
      <c r="P43" s="78"/>
      <c r="Q43" s="78"/>
      <c r="R43" s="83"/>
      <c r="S43" s="83"/>
      <c r="T43" s="83"/>
      <c r="U43" s="83"/>
      <c r="V43" s="86"/>
      <c r="W43" s="51"/>
      <c r="X43" s="86"/>
      <c r="Y43" s="52"/>
      <c r="Z43" s="51"/>
      <c r="AA43" s="73">
        <v>43</v>
      </c>
      <c r="AB43" s="73"/>
      <c r="AC43" s="74"/>
      <c r="AD43" s="82"/>
      <c r="AE43" s="82"/>
      <c r="AF43" s="2"/>
      <c r="AI43" s="3"/>
      <c r="AJ43" s="3"/>
    </row>
    <row r="44" spans="1:36" ht="15">
      <c r="A44" s="66" t="s">
        <v>1001</v>
      </c>
      <c r="B44" s="67"/>
      <c r="C44" s="67"/>
      <c r="D44" s="68"/>
      <c r="E44" s="70"/>
      <c r="F44" s="67"/>
      <c r="G44" s="67"/>
      <c r="H44" s="71"/>
      <c r="I44" s="72"/>
      <c r="J44" s="72"/>
      <c r="K44" s="71"/>
      <c r="L44" s="75"/>
      <c r="M44" s="76">
        <v>4216.74365234375</v>
      </c>
      <c r="N44" s="76">
        <v>4084.69921875</v>
      </c>
      <c r="O44" s="77"/>
      <c r="P44" s="78"/>
      <c r="Q44" s="78"/>
      <c r="R44" s="83"/>
      <c r="S44" s="83"/>
      <c r="T44" s="83"/>
      <c r="U44" s="83"/>
      <c r="V44" s="86"/>
      <c r="W44" s="51"/>
      <c r="X44" s="86"/>
      <c r="Y44" s="52"/>
      <c r="Z44" s="51"/>
      <c r="AA44" s="73">
        <v>44</v>
      </c>
      <c r="AB44" s="73"/>
      <c r="AC44" s="74"/>
      <c r="AD44" s="82"/>
      <c r="AE44" s="82"/>
      <c r="AF44" s="2"/>
      <c r="AI44" s="3"/>
      <c r="AJ44" s="3"/>
    </row>
    <row r="45" spans="1:36" ht="15">
      <c r="A45" s="66" t="s">
        <v>198</v>
      </c>
      <c r="B45" s="67"/>
      <c r="C45" s="67"/>
      <c r="D45" s="68"/>
      <c r="E45" s="70"/>
      <c r="F45" s="67"/>
      <c r="G45" s="67"/>
      <c r="H45" s="71"/>
      <c r="I45" s="72"/>
      <c r="J45" s="72"/>
      <c r="K45" s="71"/>
      <c r="L45" s="75"/>
      <c r="M45" s="76">
        <v>3268.180908203125</v>
      </c>
      <c r="N45" s="76">
        <v>3935.73388671875</v>
      </c>
      <c r="O45" s="77"/>
      <c r="P45" s="78"/>
      <c r="Q45" s="78"/>
      <c r="R45" s="83"/>
      <c r="S45" s="83"/>
      <c r="T45" s="83"/>
      <c r="U45" s="83"/>
      <c r="V45" s="86"/>
      <c r="W45" s="51"/>
      <c r="X45" s="86"/>
      <c r="Y45" s="52"/>
      <c r="Z45" s="51"/>
      <c r="AA45" s="73">
        <v>45</v>
      </c>
      <c r="AB45" s="73"/>
      <c r="AC45" s="74"/>
      <c r="AD45" s="82"/>
      <c r="AE45" s="82"/>
      <c r="AF45" s="2"/>
      <c r="AI45" s="3"/>
      <c r="AJ45" s="3"/>
    </row>
    <row r="46" spans="1:36" ht="15">
      <c r="A46" s="66" t="s">
        <v>1002</v>
      </c>
      <c r="B46" s="67"/>
      <c r="C46" s="67"/>
      <c r="D46" s="68"/>
      <c r="E46" s="70"/>
      <c r="F46" s="67"/>
      <c r="G46" s="67"/>
      <c r="H46" s="71"/>
      <c r="I46" s="72"/>
      <c r="J46" s="72"/>
      <c r="K46" s="71"/>
      <c r="L46" s="75"/>
      <c r="M46" s="76">
        <v>2751.462158203125</v>
      </c>
      <c r="N46" s="76">
        <v>3036.3857421875</v>
      </c>
      <c r="O46" s="77"/>
      <c r="P46" s="78"/>
      <c r="Q46" s="78"/>
      <c r="R46" s="83"/>
      <c r="S46" s="83"/>
      <c r="T46" s="83"/>
      <c r="U46" s="83"/>
      <c r="V46" s="86"/>
      <c r="W46" s="51"/>
      <c r="X46" s="86"/>
      <c r="Y46" s="52"/>
      <c r="Z46" s="51"/>
      <c r="AA46" s="73">
        <v>46</v>
      </c>
      <c r="AB46" s="73"/>
      <c r="AC46" s="74"/>
      <c r="AD46" s="82"/>
      <c r="AE46" s="82"/>
      <c r="AF46" s="2"/>
      <c r="AI46" s="3"/>
      <c r="AJ46" s="3"/>
    </row>
    <row r="47" spans="1:36" ht="15">
      <c r="A47" s="66" t="s">
        <v>552</v>
      </c>
      <c r="B47" s="67"/>
      <c r="C47" s="67"/>
      <c r="D47" s="68"/>
      <c r="E47" s="70"/>
      <c r="F47" s="67"/>
      <c r="G47" s="67"/>
      <c r="H47" s="71"/>
      <c r="I47" s="72"/>
      <c r="J47" s="72"/>
      <c r="K47" s="71"/>
      <c r="L47" s="75"/>
      <c r="M47" s="76">
        <v>4304.4384765625</v>
      </c>
      <c r="N47" s="76">
        <v>4102.77099609375</v>
      </c>
      <c r="O47" s="77"/>
      <c r="P47" s="78"/>
      <c r="Q47" s="78"/>
      <c r="R47" s="83"/>
      <c r="S47" s="83"/>
      <c r="T47" s="83"/>
      <c r="U47" s="83"/>
      <c r="V47" s="86"/>
      <c r="W47" s="51"/>
      <c r="X47" s="86"/>
      <c r="Y47" s="52"/>
      <c r="Z47" s="51"/>
      <c r="AA47" s="73">
        <v>47</v>
      </c>
      <c r="AB47" s="73"/>
      <c r="AC47" s="74"/>
      <c r="AD47" s="82"/>
      <c r="AE47" s="82"/>
      <c r="AF47" s="2"/>
      <c r="AI47" s="3"/>
      <c r="AJ47" s="3"/>
    </row>
    <row r="48" spans="1:36" ht="15">
      <c r="A48" s="66" t="s">
        <v>1003</v>
      </c>
      <c r="B48" s="67"/>
      <c r="C48" s="67"/>
      <c r="D48" s="68"/>
      <c r="E48" s="70"/>
      <c r="F48" s="67"/>
      <c r="G48" s="67"/>
      <c r="H48" s="71"/>
      <c r="I48" s="72"/>
      <c r="J48" s="72"/>
      <c r="K48" s="71"/>
      <c r="L48" s="75"/>
      <c r="M48" s="76">
        <v>3365.939697265625</v>
      </c>
      <c r="N48" s="76">
        <v>3960.174072265625</v>
      </c>
      <c r="O48" s="77"/>
      <c r="P48" s="78"/>
      <c r="Q48" s="78"/>
      <c r="R48" s="83"/>
      <c r="S48" s="83"/>
      <c r="T48" s="83"/>
      <c r="U48" s="83"/>
      <c r="V48" s="86"/>
      <c r="W48" s="51"/>
      <c r="X48" s="86"/>
      <c r="Y48" s="52"/>
      <c r="Z48" s="51"/>
      <c r="AA48" s="73">
        <v>48</v>
      </c>
      <c r="AB48" s="73"/>
      <c r="AC48" s="74"/>
      <c r="AD48" s="82"/>
      <c r="AE48" s="82"/>
      <c r="AF48" s="2"/>
      <c r="AI48" s="3"/>
      <c r="AJ48" s="3"/>
    </row>
    <row r="49" spans="1:36" ht="15">
      <c r="A49" s="66" t="s">
        <v>1004</v>
      </c>
      <c r="B49" s="67"/>
      <c r="C49" s="67"/>
      <c r="D49" s="68"/>
      <c r="E49" s="70"/>
      <c r="F49" s="67"/>
      <c r="G49" s="67"/>
      <c r="H49" s="71"/>
      <c r="I49" s="72"/>
      <c r="J49" s="72"/>
      <c r="K49" s="71"/>
      <c r="L49" s="75"/>
      <c r="M49" s="76">
        <v>4566.5517578125</v>
      </c>
      <c r="N49" s="76">
        <v>3106.086669921875</v>
      </c>
      <c r="O49" s="77"/>
      <c r="P49" s="78"/>
      <c r="Q49" s="78"/>
      <c r="R49" s="83"/>
      <c r="S49" s="83"/>
      <c r="T49" s="83"/>
      <c r="U49" s="83"/>
      <c r="V49" s="86"/>
      <c r="W49" s="51"/>
      <c r="X49" s="86"/>
      <c r="Y49" s="52"/>
      <c r="Z49" s="51"/>
      <c r="AA49" s="73">
        <v>49</v>
      </c>
      <c r="AB49" s="73"/>
      <c r="AC49" s="74"/>
      <c r="AD49" s="82"/>
      <c r="AE49" s="82"/>
      <c r="AF49" s="2"/>
      <c r="AI49" s="3"/>
      <c r="AJ49" s="3"/>
    </row>
    <row r="50" spans="1:36" ht="15">
      <c r="A50" s="66" t="s">
        <v>553</v>
      </c>
      <c r="B50" s="67"/>
      <c r="C50" s="67"/>
      <c r="D50" s="68"/>
      <c r="E50" s="70"/>
      <c r="F50" s="67"/>
      <c r="G50" s="67"/>
      <c r="H50" s="71"/>
      <c r="I50" s="72"/>
      <c r="J50" s="72"/>
      <c r="K50" s="71"/>
      <c r="L50" s="75"/>
      <c r="M50" s="76">
        <v>5172.46533203125</v>
      </c>
      <c r="N50" s="76">
        <v>4252.69384765625</v>
      </c>
      <c r="O50" s="77"/>
      <c r="P50" s="78"/>
      <c r="Q50" s="78"/>
      <c r="R50" s="83"/>
      <c r="S50" s="83"/>
      <c r="T50" s="83"/>
      <c r="U50" s="83"/>
      <c r="V50" s="86"/>
      <c r="W50" s="51"/>
      <c r="X50" s="86"/>
      <c r="Y50" s="52"/>
      <c r="Z50" s="51"/>
      <c r="AA50" s="73">
        <v>50</v>
      </c>
      <c r="AB50" s="73"/>
      <c r="AC50" s="74"/>
      <c r="AD50" s="82"/>
      <c r="AE50" s="82"/>
      <c r="AF50" s="2"/>
      <c r="AI50" s="3"/>
      <c r="AJ50" s="3"/>
    </row>
    <row r="51" spans="1:36" ht="15">
      <c r="A51" s="66" t="s">
        <v>1005</v>
      </c>
      <c r="B51" s="67"/>
      <c r="C51" s="67"/>
      <c r="D51" s="68"/>
      <c r="E51" s="70"/>
      <c r="F51" s="67"/>
      <c r="G51" s="67"/>
      <c r="H51" s="71"/>
      <c r="I51" s="72"/>
      <c r="J51" s="72"/>
      <c r="K51" s="71"/>
      <c r="L51" s="75"/>
      <c r="M51" s="76">
        <v>4222.43896484375</v>
      </c>
      <c r="N51" s="76">
        <v>4191.318359375</v>
      </c>
      <c r="O51" s="77"/>
      <c r="P51" s="78"/>
      <c r="Q51" s="78"/>
      <c r="R51" s="83"/>
      <c r="S51" s="83"/>
      <c r="T51" s="83"/>
      <c r="U51" s="83"/>
      <c r="V51" s="86"/>
      <c r="W51" s="51"/>
      <c r="X51" s="86"/>
      <c r="Y51" s="52"/>
      <c r="Z51" s="51"/>
      <c r="AA51" s="73">
        <v>51</v>
      </c>
      <c r="AB51" s="73"/>
      <c r="AC51" s="74"/>
      <c r="AD51" s="82"/>
      <c r="AE51" s="82"/>
      <c r="AF51" s="2"/>
      <c r="AI51" s="3"/>
      <c r="AJ51" s="3"/>
    </row>
    <row r="52" spans="1:36" ht="15">
      <c r="A52" s="66" t="s">
        <v>554</v>
      </c>
      <c r="B52" s="67"/>
      <c r="C52" s="67"/>
      <c r="D52" s="68"/>
      <c r="E52" s="70"/>
      <c r="F52" s="67"/>
      <c r="G52" s="67"/>
      <c r="H52" s="71"/>
      <c r="I52" s="72"/>
      <c r="J52" s="72"/>
      <c r="K52" s="71"/>
      <c r="L52" s="75"/>
      <c r="M52" s="76">
        <v>5124.732421875</v>
      </c>
      <c r="N52" s="76">
        <v>5278.47900390625</v>
      </c>
      <c r="O52" s="77"/>
      <c r="P52" s="78"/>
      <c r="Q52" s="78"/>
      <c r="R52" s="83"/>
      <c r="S52" s="83"/>
      <c r="T52" s="83"/>
      <c r="U52" s="83"/>
      <c r="V52" s="86"/>
      <c r="W52" s="51"/>
      <c r="X52" s="86"/>
      <c r="Y52" s="52"/>
      <c r="Z52" s="51"/>
      <c r="AA52" s="73">
        <v>52</v>
      </c>
      <c r="AB52" s="73"/>
      <c r="AC52" s="74"/>
      <c r="AD52" s="82"/>
      <c r="AE52" s="82"/>
      <c r="AF52" s="2"/>
      <c r="AI52" s="3"/>
      <c r="AJ52" s="3"/>
    </row>
    <row r="53" spans="1:36" ht="15">
      <c r="A53" s="66" t="s">
        <v>1006</v>
      </c>
      <c r="B53" s="67"/>
      <c r="C53" s="67"/>
      <c r="D53" s="68"/>
      <c r="E53" s="70"/>
      <c r="F53" s="67"/>
      <c r="G53" s="67"/>
      <c r="H53" s="71"/>
      <c r="I53" s="72"/>
      <c r="J53" s="72"/>
      <c r="K53" s="71"/>
      <c r="L53" s="75"/>
      <c r="M53" s="76">
        <v>4134.69482421875</v>
      </c>
      <c r="N53" s="76">
        <v>5558.5537109375</v>
      </c>
      <c r="O53" s="77"/>
      <c r="P53" s="78"/>
      <c r="Q53" s="78"/>
      <c r="R53" s="83"/>
      <c r="S53" s="83"/>
      <c r="T53" s="83"/>
      <c r="U53" s="83"/>
      <c r="V53" s="86"/>
      <c r="W53" s="51"/>
      <c r="X53" s="86"/>
      <c r="Y53" s="52"/>
      <c r="Z53" s="51"/>
      <c r="AA53" s="73">
        <v>53</v>
      </c>
      <c r="AB53" s="73"/>
      <c r="AC53" s="74"/>
      <c r="AD53" s="82"/>
      <c r="AE53" s="82"/>
      <c r="AF53" s="2"/>
      <c r="AI53" s="3"/>
      <c r="AJ53" s="3"/>
    </row>
    <row r="54" spans="1:36" ht="15">
      <c r="A54" s="66" t="s">
        <v>183</v>
      </c>
      <c r="B54" s="67"/>
      <c r="C54" s="67"/>
      <c r="D54" s="68"/>
      <c r="E54" s="70"/>
      <c r="F54" s="67"/>
      <c r="G54" s="67"/>
      <c r="H54" s="71"/>
      <c r="I54" s="72"/>
      <c r="J54" s="72"/>
      <c r="K54" s="71"/>
      <c r="L54" s="75"/>
      <c r="M54" s="76">
        <v>3448.091552734375</v>
      </c>
      <c r="N54" s="76">
        <v>3650.934326171875</v>
      </c>
      <c r="O54" s="77"/>
      <c r="P54" s="78"/>
      <c r="Q54" s="78"/>
      <c r="R54" s="83"/>
      <c r="S54" s="83"/>
      <c r="T54" s="83"/>
      <c r="U54" s="83"/>
      <c r="V54" s="86"/>
      <c r="W54" s="51"/>
      <c r="X54" s="86"/>
      <c r="Y54" s="52"/>
      <c r="Z54" s="51"/>
      <c r="AA54" s="73">
        <v>54</v>
      </c>
      <c r="AB54" s="73"/>
      <c r="AC54" s="74"/>
      <c r="AD54" s="82"/>
      <c r="AE54" s="82"/>
      <c r="AF54" s="2"/>
      <c r="AI54" s="3"/>
      <c r="AJ54" s="3"/>
    </row>
    <row r="55" spans="1:36" ht="15">
      <c r="A55" s="66" t="s">
        <v>1007</v>
      </c>
      <c r="B55" s="67"/>
      <c r="C55" s="67"/>
      <c r="D55" s="68"/>
      <c r="E55" s="70"/>
      <c r="F55" s="67"/>
      <c r="G55" s="67"/>
      <c r="H55" s="71"/>
      <c r="I55" s="72"/>
      <c r="J55" s="72"/>
      <c r="K55" s="71"/>
      <c r="L55" s="75"/>
      <c r="M55" s="76">
        <v>2529.347412109375</v>
      </c>
      <c r="N55" s="76">
        <v>4220.10986328125</v>
      </c>
      <c r="O55" s="77"/>
      <c r="P55" s="78"/>
      <c r="Q55" s="78"/>
      <c r="R55" s="83"/>
      <c r="S55" s="83"/>
      <c r="T55" s="83"/>
      <c r="U55" s="83"/>
      <c r="V55" s="86"/>
      <c r="W55" s="51"/>
      <c r="X55" s="86"/>
      <c r="Y55" s="52"/>
      <c r="Z55" s="51"/>
      <c r="AA55" s="73">
        <v>55</v>
      </c>
      <c r="AB55" s="73"/>
      <c r="AC55" s="74"/>
      <c r="AD55" s="82"/>
      <c r="AE55" s="82"/>
      <c r="AF55" s="2"/>
      <c r="AI55" s="3"/>
      <c r="AJ55" s="3"/>
    </row>
    <row r="56" spans="1:36" ht="15">
      <c r="A56" s="66" t="s">
        <v>1008</v>
      </c>
      <c r="B56" s="67"/>
      <c r="C56" s="67"/>
      <c r="D56" s="68"/>
      <c r="E56" s="70"/>
      <c r="F56" s="67"/>
      <c r="G56" s="67"/>
      <c r="H56" s="71"/>
      <c r="I56" s="72"/>
      <c r="J56" s="72"/>
      <c r="K56" s="71"/>
      <c r="L56" s="75"/>
      <c r="M56" s="76">
        <v>3195.97216796875</v>
      </c>
      <c r="N56" s="76">
        <v>5184.2001953125</v>
      </c>
      <c r="O56" s="77"/>
      <c r="P56" s="78"/>
      <c r="Q56" s="78"/>
      <c r="R56" s="83"/>
      <c r="S56" s="83"/>
      <c r="T56" s="83"/>
      <c r="U56" s="83"/>
      <c r="V56" s="86"/>
      <c r="W56" s="51"/>
      <c r="X56" s="86"/>
      <c r="Y56" s="52"/>
      <c r="Z56" s="51"/>
      <c r="AA56" s="73">
        <v>56</v>
      </c>
      <c r="AB56" s="73"/>
      <c r="AC56" s="74"/>
      <c r="AD56" s="82"/>
      <c r="AE56" s="82"/>
      <c r="AF56" s="2"/>
      <c r="AI56" s="3"/>
      <c r="AJ56" s="3"/>
    </row>
    <row r="57" spans="1:36" ht="15">
      <c r="A57" s="66" t="s">
        <v>180</v>
      </c>
      <c r="B57" s="67"/>
      <c r="C57" s="67"/>
      <c r="D57" s="68"/>
      <c r="E57" s="70"/>
      <c r="F57" s="67"/>
      <c r="G57" s="67"/>
      <c r="H57" s="71"/>
      <c r="I57" s="72"/>
      <c r="J57" s="72"/>
      <c r="K57" s="71"/>
      <c r="L57" s="75"/>
      <c r="M57" s="76">
        <v>5570.6494140625</v>
      </c>
      <c r="N57" s="76">
        <v>8990.783203125</v>
      </c>
      <c r="O57" s="77"/>
      <c r="P57" s="78"/>
      <c r="Q57" s="78"/>
      <c r="R57" s="83"/>
      <c r="S57" s="83"/>
      <c r="T57" s="83"/>
      <c r="U57" s="83"/>
      <c r="V57" s="86"/>
      <c r="W57" s="51"/>
      <c r="X57" s="86"/>
      <c r="Y57" s="52"/>
      <c r="Z57" s="51"/>
      <c r="AA57" s="73">
        <v>57</v>
      </c>
      <c r="AB57" s="73"/>
      <c r="AC57" s="74"/>
      <c r="AD57" s="82"/>
      <c r="AE57" s="82"/>
      <c r="AF57" s="2"/>
      <c r="AI57" s="3"/>
      <c r="AJ57" s="3"/>
    </row>
    <row r="58" spans="1:36" ht="15">
      <c r="A58" s="66" t="s">
        <v>1009</v>
      </c>
      <c r="B58" s="67"/>
      <c r="C58" s="67"/>
      <c r="D58" s="68"/>
      <c r="E58" s="70"/>
      <c r="F58" s="67"/>
      <c r="G58" s="67"/>
      <c r="H58" s="71"/>
      <c r="I58" s="72"/>
      <c r="J58" s="72"/>
      <c r="K58" s="71"/>
      <c r="L58" s="75"/>
      <c r="M58" s="76">
        <v>4339.10791015625</v>
      </c>
      <c r="N58" s="76">
        <v>9519.1416015625</v>
      </c>
      <c r="O58" s="77"/>
      <c r="P58" s="78"/>
      <c r="Q58" s="78"/>
      <c r="R58" s="83"/>
      <c r="S58" s="83"/>
      <c r="T58" s="83"/>
      <c r="U58" s="83"/>
      <c r="V58" s="86"/>
      <c r="W58" s="51"/>
      <c r="X58" s="86"/>
      <c r="Y58" s="52"/>
      <c r="Z58" s="51"/>
      <c r="AA58" s="73">
        <v>58</v>
      </c>
      <c r="AB58" s="73"/>
      <c r="AC58" s="74"/>
      <c r="AD58" s="82"/>
      <c r="AE58" s="82"/>
      <c r="AF58" s="2"/>
      <c r="AI58" s="3"/>
      <c r="AJ58" s="3"/>
    </row>
    <row r="59" spans="1:36" ht="15">
      <c r="A59" s="66" t="s">
        <v>555</v>
      </c>
      <c r="B59" s="67"/>
      <c r="C59" s="67"/>
      <c r="D59" s="68"/>
      <c r="E59" s="70"/>
      <c r="F59" s="67"/>
      <c r="G59" s="67"/>
      <c r="H59" s="71"/>
      <c r="I59" s="72"/>
      <c r="J59" s="72"/>
      <c r="K59" s="71"/>
      <c r="L59" s="75"/>
      <c r="M59" s="76">
        <v>4990.07177734375</v>
      </c>
      <c r="N59" s="76">
        <v>4416.50341796875</v>
      </c>
      <c r="O59" s="77"/>
      <c r="P59" s="78"/>
      <c r="Q59" s="78"/>
      <c r="R59" s="83"/>
      <c r="S59" s="83"/>
      <c r="T59" s="83"/>
      <c r="U59" s="83"/>
      <c r="V59" s="86"/>
      <c r="W59" s="51"/>
      <c r="X59" s="86"/>
      <c r="Y59" s="52"/>
      <c r="Z59" s="51"/>
      <c r="AA59" s="73">
        <v>59</v>
      </c>
      <c r="AB59" s="73"/>
      <c r="AC59" s="74"/>
      <c r="AD59" s="82"/>
      <c r="AE59" s="82"/>
      <c r="AF59" s="2"/>
      <c r="AI59" s="3"/>
      <c r="AJ59" s="3"/>
    </row>
    <row r="60" spans="1:36" ht="15">
      <c r="A60" s="66" t="s">
        <v>1010</v>
      </c>
      <c r="B60" s="67"/>
      <c r="C60" s="67"/>
      <c r="D60" s="68"/>
      <c r="E60" s="70"/>
      <c r="F60" s="67"/>
      <c r="G60" s="67"/>
      <c r="H60" s="71"/>
      <c r="I60" s="72"/>
      <c r="J60" s="72"/>
      <c r="K60" s="71"/>
      <c r="L60" s="75"/>
      <c r="M60" s="76">
        <v>5061.6318359375</v>
      </c>
      <c r="N60" s="76">
        <v>5245.2548828125</v>
      </c>
      <c r="O60" s="77"/>
      <c r="P60" s="78"/>
      <c r="Q60" s="78"/>
      <c r="R60" s="83"/>
      <c r="S60" s="83"/>
      <c r="T60" s="83"/>
      <c r="U60" s="83"/>
      <c r="V60" s="86"/>
      <c r="W60" s="51"/>
      <c r="X60" s="86"/>
      <c r="Y60" s="52"/>
      <c r="Z60" s="51"/>
      <c r="AA60" s="73">
        <v>60</v>
      </c>
      <c r="AB60" s="73"/>
      <c r="AC60" s="74"/>
      <c r="AD60" s="82"/>
      <c r="AE60" s="82"/>
      <c r="AF60" s="2"/>
      <c r="AI60" s="3"/>
      <c r="AJ60" s="3"/>
    </row>
    <row r="61" spans="1:36" ht="15">
      <c r="A61" s="66" t="s">
        <v>1011</v>
      </c>
      <c r="B61" s="67"/>
      <c r="C61" s="67"/>
      <c r="D61" s="68"/>
      <c r="E61" s="70"/>
      <c r="F61" s="67"/>
      <c r="G61" s="67"/>
      <c r="H61" s="71"/>
      <c r="I61" s="72"/>
      <c r="J61" s="72"/>
      <c r="K61" s="71"/>
      <c r="L61" s="75"/>
      <c r="M61" s="76">
        <v>6177.25341796875</v>
      </c>
      <c r="N61" s="76">
        <v>9850.880859375</v>
      </c>
      <c r="O61" s="77"/>
      <c r="P61" s="78"/>
      <c r="Q61" s="78"/>
      <c r="R61" s="83"/>
      <c r="S61" s="83"/>
      <c r="T61" s="83"/>
      <c r="U61" s="83"/>
      <c r="V61" s="86"/>
      <c r="W61" s="51"/>
      <c r="X61" s="86"/>
      <c r="Y61" s="52"/>
      <c r="Z61" s="51"/>
      <c r="AA61" s="73">
        <v>61</v>
      </c>
      <c r="AB61" s="73"/>
      <c r="AC61" s="74"/>
      <c r="AD61" s="82"/>
      <c r="AE61" s="82"/>
      <c r="AF61" s="2"/>
      <c r="AI61" s="3"/>
      <c r="AJ61" s="3"/>
    </row>
    <row r="62" spans="1:36" ht="15">
      <c r="A62" s="66" t="s">
        <v>211</v>
      </c>
      <c r="B62" s="67"/>
      <c r="C62" s="67"/>
      <c r="D62" s="68"/>
      <c r="E62" s="70"/>
      <c r="F62" s="67"/>
      <c r="G62" s="67"/>
      <c r="H62" s="71"/>
      <c r="I62" s="72"/>
      <c r="J62" s="72"/>
      <c r="K62" s="71"/>
      <c r="L62" s="75"/>
      <c r="M62" s="76">
        <v>5014.77734375</v>
      </c>
      <c r="N62" s="76">
        <v>982.8181762695312</v>
      </c>
      <c r="O62" s="77"/>
      <c r="P62" s="78"/>
      <c r="Q62" s="78"/>
      <c r="R62" s="83"/>
      <c r="S62" s="83"/>
      <c r="T62" s="83"/>
      <c r="U62" s="83"/>
      <c r="V62" s="86"/>
      <c r="W62" s="51"/>
      <c r="X62" s="86"/>
      <c r="Y62" s="52"/>
      <c r="Z62" s="51"/>
      <c r="AA62" s="73">
        <v>62</v>
      </c>
      <c r="AB62" s="73"/>
      <c r="AC62" s="74"/>
      <c r="AD62" s="82"/>
      <c r="AE62" s="82"/>
      <c r="AF62" s="2"/>
      <c r="AI62" s="3"/>
      <c r="AJ62" s="3"/>
    </row>
    <row r="63" spans="1:36" ht="15">
      <c r="A63" s="66" t="s">
        <v>1012</v>
      </c>
      <c r="B63" s="67"/>
      <c r="C63" s="67"/>
      <c r="D63" s="68"/>
      <c r="E63" s="70"/>
      <c r="F63" s="67"/>
      <c r="G63" s="67"/>
      <c r="H63" s="71"/>
      <c r="I63" s="72"/>
      <c r="J63" s="72"/>
      <c r="K63" s="71"/>
      <c r="L63" s="75"/>
      <c r="M63" s="76">
        <v>5951.3916015625</v>
      </c>
      <c r="N63" s="76">
        <v>462.1741943359375</v>
      </c>
      <c r="O63" s="77"/>
      <c r="P63" s="78"/>
      <c r="Q63" s="78"/>
      <c r="R63" s="83"/>
      <c r="S63" s="83"/>
      <c r="T63" s="83"/>
      <c r="U63" s="83"/>
      <c r="V63" s="86"/>
      <c r="W63" s="51"/>
      <c r="X63" s="86"/>
      <c r="Y63" s="52"/>
      <c r="Z63" s="51"/>
      <c r="AA63" s="73">
        <v>63</v>
      </c>
      <c r="AB63" s="73"/>
      <c r="AC63" s="74"/>
      <c r="AD63" s="82"/>
      <c r="AE63" s="82"/>
      <c r="AF63" s="2"/>
      <c r="AI63" s="3"/>
      <c r="AJ63" s="3"/>
    </row>
    <row r="64" spans="1:36" ht="15">
      <c r="A64" s="66" t="s">
        <v>556</v>
      </c>
      <c r="B64" s="67"/>
      <c r="C64" s="67"/>
      <c r="D64" s="68"/>
      <c r="E64" s="70"/>
      <c r="F64" s="67"/>
      <c r="G64" s="67"/>
      <c r="H64" s="71"/>
      <c r="I64" s="72"/>
      <c r="J64" s="72"/>
      <c r="K64" s="71"/>
      <c r="L64" s="75"/>
      <c r="M64" s="76">
        <v>3966.17529296875</v>
      </c>
      <c r="N64" s="76">
        <v>4974.64013671875</v>
      </c>
      <c r="O64" s="77"/>
      <c r="P64" s="78"/>
      <c r="Q64" s="78"/>
      <c r="R64" s="83"/>
      <c r="S64" s="83"/>
      <c r="T64" s="83"/>
      <c r="U64" s="83"/>
      <c r="V64" s="86"/>
      <c r="W64" s="51"/>
      <c r="X64" s="86"/>
      <c r="Y64" s="52"/>
      <c r="Z64" s="51"/>
      <c r="AA64" s="73">
        <v>64</v>
      </c>
      <c r="AB64" s="73"/>
      <c r="AC64" s="74"/>
      <c r="AD64" s="82"/>
      <c r="AE64" s="82"/>
      <c r="AF64" s="2"/>
      <c r="AI64" s="3"/>
      <c r="AJ64" s="3"/>
    </row>
    <row r="65" spans="1:36" ht="15">
      <c r="A65" s="66" t="s">
        <v>1013</v>
      </c>
      <c r="B65" s="67"/>
      <c r="C65" s="67"/>
      <c r="D65" s="68"/>
      <c r="E65" s="70"/>
      <c r="F65" s="67"/>
      <c r="G65" s="67"/>
      <c r="H65" s="71"/>
      <c r="I65" s="72"/>
      <c r="J65" s="72"/>
      <c r="K65" s="71"/>
      <c r="L65" s="75"/>
      <c r="M65" s="76">
        <v>3277.392822265625</v>
      </c>
      <c r="N65" s="76">
        <v>5549.36572265625</v>
      </c>
      <c r="O65" s="77"/>
      <c r="P65" s="78"/>
      <c r="Q65" s="78"/>
      <c r="R65" s="83"/>
      <c r="S65" s="83"/>
      <c r="T65" s="83"/>
      <c r="U65" s="83"/>
      <c r="V65" s="86"/>
      <c r="W65" s="51"/>
      <c r="X65" s="86"/>
      <c r="Y65" s="52"/>
      <c r="Z65" s="51"/>
      <c r="AA65" s="73">
        <v>65</v>
      </c>
      <c r="AB65" s="73"/>
      <c r="AC65" s="74"/>
      <c r="AD65" s="82"/>
      <c r="AE65" s="82"/>
      <c r="AF65" s="2"/>
      <c r="AI65" s="3"/>
      <c r="AJ65" s="3"/>
    </row>
    <row r="66" spans="1:36" ht="15">
      <c r="A66" s="66" t="s">
        <v>557</v>
      </c>
      <c r="B66" s="67"/>
      <c r="C66" s="67"/>
      <c r="D66" s="68"/>
      <c r="E66" s="70"/>
      <c r="F66" s="67"/>
      <c r="G66" s="67"/>
      <c r="H66" s="71"/>
      <c r="I66" s="72"/>
      <c r="J66" s="72"/>
      <c r="K66" s="71"/>
      <c r="L66" s="75"/>
      <c r="M66" s="76">
        <v>3747.1044921875</v>
      </c>
      <c r="N66" s="76">
        <v>4778.14208984375</v>
      </c>
      <c r="O66" s="77"/>
      <c r="P66" s="78"/>
      <c r="Q66" s="78"/>
      <c r="R66" s="83"/>
      <c r="S66" s="83"/>
      <c r="T66" s="83"/>
      <c r="U66" s="83"/>
      <c r="V66" s="86"/>
      <c r="W66" s="51"/>
      <c r="X66" s="86"/>
      <c r="Y66" s="52"/>
      <c r="Z66" s="51"/>
      <c r="AA66" s="73">
        <v>66</v>
      </c>
      <c r="AB66" s="73"/>
      <c r="AC66" s="74"/>
      <c r="AD66" s="82"/>
      <c r="AE66" s="82"/>
      <c r="AF66" s="2"/>
      <c r="AI66" s="3"/>
      <c r="AJ66" s="3"/>
    </row>
    <row r="67" spans="1:36" ht="15">
      <c r="A67" s="66" t="s">
        <v>1014</v>
      </c>
      <c r="B67" s="67"/>
      <c r="C67" s="67"/>
      <c r="D67" s="68"/>
      <c r="E67" s="70"/>
      <c r="F67" s="67"/>
      <c r="G67" s="67"/>
      <c r="H67" s="71"/>
      <c r="I67" s="72"/>
      <c r="J67" s="72"/>
      <c r="K67" s="71"/>
      <c r="L67" s="75"/>
      <c r="M67" s="76">
        <v>4799.2646484375</v>
      </c>
      <c r="N67" s="76">
        <v>4470.66455078125</v>
      </c>
      <c r="O67" s="77"/>
      <c r="P67" s="78"/>
      <c r="Q67" s="78"/>
      <c r="R67" s="83"/>
      <c r="S67" s="83"/>
      <c r="T67" s="83"/>
      <c r="U67" s="83"/>
      <c r="V67" s="86"/>
      <c r="W67" s="51"/>
      <c r="X67" s="86"/>
      <c r="Y67" s="52"/>
      <c r="Z67" s="51"/>
      <c r="AA67" s="73">
        <v>67</v>
      </c>
      <c r="AB67" s="73"/>
      <c r="AC67" s="74"/>
      <c r="AD67" s="82"/>
      <c r="AE67" s="82"/>
      <c r="AF67" s="2"/>
      <c r="AI67" s="3"/>
      <c r="AJ67" s="3"/>
    </row>
    <row r="68" spans="1:36" ht="15">
      <c r="A68" s="66" t="s">
        <v>1015</v>
      </c>
      <c r="B68" s="67"/>
      <c r="C68" s="67"/>
      <c r="D68" s="68"/>
      <c r="E68" s="70"/>
      <c r="F68" s="67"/>
      <c r="G68" s="67"/>
      <c r="H68" s="71"/>
      <c r="I68" s="72"/>
      <c r="J68" s="72"/>
      <c r="K68" s="71"/>
      <c r="L68" s="75"/>
      <c r="M68" s="76">
        <v>3105.0810546875</v>
      </c>
      <c r="N68" s="76">
        <v>5567.966796875</v>
      </c>
      <c r="O68" s="77"/>
      <c r="P68" s="78"/>
      <c r="Q68" s="78"/>
      <c r="R68" s="83"/>
      <c r="S68" s="83"/>
      <c r="T68" s="83"/>
      <c r="U68" s="83"/>
      <c r="V68" s="86"/>
      <c r="W68" s="51"/>
      <c r="X68" s="86"/>
      <c r="Y68" s="52"/>
      <c r="Z68" s="51"/>
      <c r="AA68" s="73">
        <v>68</v>
      </c>
      <c r="AB68" s="73"/>
      <c r="AC68" s="74"/>
      <c r="AD68" s="82"/>
      <c r="AE68" s="82"/>
      <c r="AF68" s="2"/>
      <c r="AI68" s="3"/>
      <c r="AJ68" s="3"/>
    </row>
    <row r="69" spans="1:36" ht="15">
      <c r="A69" s="66" t="s">
        <v>558</v>
      </c>
      <c r="B69" s="67"/>
      <c r="C69" s="67"/>
      <c r="D69" s="68"/>
      <c r="E69" s="70"/>
      <c r="F69" s="67"/>
      <c r="G69" s="67"/>
      <c r="H69" s="71"/>
      <c r="I69" s="72"/>
      <c r="J69" s="72"/>
      <c r="K69" s="71"/>
      <c r="L69" s="75"/>
      <c r="M69" s="76">
        <v>5435.76904296875</v>
      </c>
      <c r="N69" s="76">
        <v>4534.0380859375</v>
      </c>
      <c r="O69" s="77"/>
      <c r="P69" s="78"/>
      <c r="Q69" s="78"/>
      <c r="R69" s="83"/>
      <c r="S69" s="83"/>
      <c r="T69" s="83"/>
      <c r="U69" s="83"/>
      <c r="V69" s="86"/>
      <c r="W69" s="51"/>
      <c r="X69" s="86"/>
      <c r="Y69" s="52"/>
      <c r="Z69" s="51"/>
      <c r="AA69" s="73">
        <v>69</v>
      </c>
      <c r="AB69" s="73"/>
      <c r="AC69" s="74"/>
      <c r="AD69" s="82"/>
      <c r="AE69" s="82"/>
      <c r="AF69" s="2"/>
      <c r="AI69" s="3"/>
      <c r="AJ69" s="3"/>
    </row>
    <row r="70" spans="1:36" ht="15">
      <c r="A70" s="66" t="s">
        <v>1016</v>
      </c>
      <c r="B70" s="67"/>
      <c r="C70" s="67"/>
      <c r="D70" s="68"/>
      <c r="E70" s="70"/>
      <c r="F70" s="67"/>
      <c r="G70" s="67"/>
      <c r="H70" s="71"/>
      <c r="I70" s="72"/>
      <c r="J70" s="72"/>
      <c r="K70" s="71"/>
      <c r="L70" s="75"/>
      <c r="M70" s="76">
        <v>6424.1982421875</v>
      </c>
      <c r="N70" s="76">
        <v>4092.68603515625</v>
      </c>
      <c r="O70" s="77"/>
      <c r="P70" s="78"/>
      <c r="Q70" s="78"/>
      <c r="R70" s="83"/>
      <c r="S70" s="83"/>
      <c r="T70" s="83"/>
      <c r="U70" s="83"/>
      <c r="V70" s="86"/>
      <c r="W70" s="51"/>
      <c r="X70" s="86"/>
      <c r="Y70" s="52"/>
      <c r="Z70" s="51"/>
      <c r="AA70" s="73">
        <v>70</v>
      </c>
      <c r="AB70" s="73"/>
      <c r="AC70" s="74"/>
      <c r="AD70" s="82"/>
      <c r="AE70" s="82"/>
      <c r="AF70" s="2"/>
      <c r="AI70" s="3"/>
      <c r="AJ70" s="3"/>
    </row>
    <row r="71" spans="1:36" ht="15">
      <c r="A71" s="66" t="s">
        <v>402</v>
      </c>
      <c r="B71" s="67"/>
      <c r="C71" s="67"/>
      <c r="D71" s="68"/>
      <c r="E71" s="70"/>
      <c r="F71" s="67"/>
      <c r="G71" s="67"/>
      <c r="H71" s="71"/>
      <c r="I71" s="72"/>
      <c r="J71" s="72"/>
      <c r="K71" s="71"/>
      <c r="L71" s="75"/>
      <c r="M71" s="76">
        <v>4867.2763671875</v>
      </c>
      <c r="N71" s="76">
        <v>4765.0966796875</v>
      </c>
      <c r="O71" s="77"/>
      <c r="P71" s="78"/>
      <c r="Q71" s="78"/>
      <c r="R71" s="83"/>
      <c r="S71" s="83"/>
      <c r="T71" s="83"/>
      <c r="U71" s="83"/>
      <c r="V71" s="86"/>
      <c r="W71" s="51"/>
      <c r="X71" s="86"/>
      <c r="Y71" s="52"/>
      <c r="Z71" s="51"/>
      <c r="AA71" s="73">
        <v>71</v>
      </c>
      <c r="AB71" s="73"/>
      <c r="AC71" s="74"/>
      <c r="AD71" s="82"/>
      <c r="AE71" s="82"/>
      <c r="AF71" s="2"/>
      <c r="AI71" s="3"/>
      <c r="AJ71" s="3"/>
    </row>
    <row r="72" spans="1:36" ht="15">
      <c r="A72" s="66" t="s">
        <v>559</v>
      </c>
      <c r="B72" s="67"/>
      <c r="C72" s="67"/>
      <c r="D72" s="68"/>
      <c r="E72" s="70"/>
      <c r="F72" s="67"/>
      <c r="G72" s="67"/>
      <c r="H72" s="71"/>
      <c r="I72" s="72"/>
      <c r="J72" s="72"/>
      <c r="K72" s="71"/>
      <c r="L72" s="75"/>
      <c r="M72" s="76">
        <v>4163.77001953125</v>
      </c>
      <c r="N72" s="76">
        <v>4088.5849609375</v>
      </c>
      <c r="O72" s="77"/>
      <c r="P72" s="78"/>
      <c r="Q72" s="78"/>
      <c r="R72" s="83"/>
      <c r="S72" s="83"/>
      <c r="T72" s="83"/>
      <c r="U72" s="83"/>
      <c r="V72" s="86"/>
      <c r="W72" s="51"/>
      <c r="X72" s="86"/>
      <c r="Y72" s="52"/>
      <c r="Z72" s="51"/>
      <c r="AA72" s="73">
        <v>72</v>
      </c>
      <c r="AB72" s="73"/>
      <c r="AC72" s="74"/>
      <c r="AD72" s="82"/>
      <c r="AE72" s="82"/>
      <c r="AF72" s="2"/>
      <c r="AI72" s="3"/>
      <c r="AJ72" s="3"/>
    </row>
    <row r="73" spans="1:36" ht="15">
      <c r="A73" s="66" t="s">
        <v>1017</v>
      </c>
      <c r="B73" s="67"/>
      <c r="C73" s="67"/>
      <c r="D73" s="68"/>
      <c r="E73" s="70"/>
      <c r="F73" s="67"/>
      <c r="G73" s="67"/>
      <c r="H73" s="71"/>
      <c r="I73" s="72"/>
      <c r="J73" s="72"/>
      <c r="K73" s="71"/>
      <c r="L73" s="75"/>
      <c r="M73" s="76">
        <v>4941.78515625</v>
      </c>
      <c r="N73" s="76">
        <v>4568.126953125</v>
      </c>
      <c r="O73" s="77"/>
      <c r="P73" s="78"/>
      <c r="Q73" s="78"/>
      <c r="R73" s="83"/>
      <c r="S73" s="83"/>
      <c r="T73" s="83"/>
      <c r="U73" s="83"/>
      <c r="V73" s="86"/>
      <c r="W73" s="51"/>
      <c r="X73" s="86"/>
      <c r="Y73" s="52"/>
      <c r="Z73" s="51"/>
      <c r="AA73" s="73">
        <v>73</v>
      </c>
      <c r="AB73" s="73"/>
      <c r="AC73" s="74"/>
      <c r="AD73" s="82"/>
      <c r="AE73" s="82"/>
      <c r="AF73" s="2"/>
      <c r="AI73" s="3"/>
      <c r="AJ73" s="3"/>
    </row>
    <row r="74" spans="1:36" ht="15">
      <c r="A74" s="66" t="s">
        <v>1018</v>
      </c>
      <c r="B74" s="67"/>
      <c r="C74" s="67"/>
      <c r="D74" s="68"/>
      <c r="E74" s="70"/>
      <c r="F74" s="67"/>
      <c r="G74" s="67"/>
      <c r="H74" s="71"/>
      <c r="I74" s="72"/>
      <c r="J74" s="72"/>
      <c r="K74" s="71"/>
      <c r="L74" s="75"/>
      <c r="M74" s="76">
        <v>3951.948486328125</v>
      </c>
      <c r="N74" s="76">
        <v>4618.48681640625</v>
      </c>
      <c r="O74" s="77"/>
      <c r="P74" s="78"/>
      <c r="Q74" s="78"/>
      <c r="R74" s="83"/>
      <c r="S74" s="83"/>
      <c r="T74" s="83"/>
      <c r="U74" s="83"/>
      <c r="V74" s="86"/>
      <c r="W74" s="51"/>
      <c r="X74" s="86"/>
      <c r="Y74" s="52"/>
      <c r="Z74" s="51"/>
      <c r="AA74" s="73">
        <v>74</v>
      </c>
      <c r="AB74" s="73"/>
      <c r="AC74" s="74"/>
      <c r="AD74" s="82"/>
      <c r="AE74" s="82"/>
      <c r="AF74" s="2"/>
      <c r="AI74" s="3"/>
      <c r="AJ74" s="3"/>
    </row>
    <row r="75" spans="1:36" ht="15">
      <c r="A75" s="66" t="s">
        <v>560</v>
      </c>
      <c r="B75" s="67"/>
      <c r="C75" s="67"/>
      <c r="D75" s="68"/>
      <c r="E75" s="70"/>
      <c r="F75" s="67"/>
      <c r="G75" s="67"/>
      <c r="H75" s="71"/>
      <c r="I75" s="72"/>
      <c r="J75" s="72"/>
      <c r="K75" s="71"/>
      <c r="L75" s="75"/>
      <c r="M75" s="76">
        <v>4691.4716796875</v>
      </c>
      <c r="N75" s="76">
        <v>3592.853271484375</v>
      </c>
      <c r="O75" s="77"/>
      <c r="P75" s="78"/>
      <c r="Q75" s="78"/>
      <c r="R75" s="83"/>
      <c r="S75" s="83"/>
      <c r="T75" s="83"/>
      <c r="U75" s="83"/>
      <c r="V75" s="86"/>
      <c r="W75" s="51"/>
      <c r="X75" s="86"/>
      <c r="Y75" s="52"/>
      <c r="Z75" s="51"/>
      <c r="AA75" s="73">
        <v>75</v>
      </c>
      <c r="AB75" s="73"/>
      <c r="AC75" s="74"/>
      <c r="AD75" s="82"/>
      <c r="AE75" s="82"/>
      <c r="AF75" s="2"/>
      <c r="AI75" s="3"/>
      <c r="AJ75" s="3"/>
    </row>
    <row r="76" spans="1:36" ht="15">
      <c r="A76" s="66" t="s">
        <v>1019</v>
      </c>
      <c r="B76" s="67"/>
      <c r="C76" s="67"/>
      <c r="D76" s="68"/>
      <c r="E76" s="70"/>
      <c r="F76" s="67"/>
      <c r="G76" s="67"/>
      <c r="H76" s="71"/>
      <c r="I76" s="72"/>
      <c r="J76" s="72"/>
      <c r="K76" s="71"/>
      <c r="L76" s="75"/>
      <c r="M76" s="76">
        <v>4009.947021484375</v>
      </c>
      <c r="N76" s="76">
        <v>4173.48095703125</v>
      </c>
      <c r="O76" s="77"/>
      <c r="P76" s="78"/>
      <c r="Q76" s="78"/>
      <c r="R76" s="83"/>
      <c r="S76" s="83"/>
      <c r="T76" s="83"/>
      <c r="U76" s="83"/>
      <c r="V76" s="86"/>
      <c r="W76" s="51"/>
      <c r="X76" s="86"/>
      <c r="Y76" s="52"/>
      <c r="Z76" s="51"/>
      <c r="AA76" s="73">
        <v>76</v>
      </c>
      <c r="AB76" s="73"/>
      <c r="AC76" s="74"/>
      <c r="AD76" s="82"/>
      <c r="AE76" s="82"/>
      <c r="AF76" s="2"/>
      <c r="AI76" s="3"/>
      <c r="AJ76" s="3"/>
    </row>
    <row r="77" spans="1:36" ht="15">
      <c r="A77" s="66" t="s">
        <v>1020</v>
      </c>
      <c r="B77" s="67"/>
      <c r="C77" s="67"/>
      <c r="D77" s="68"/>
      <c r="E77" s="70"/>
      <c r="F77" s="67"/>
      <c r="G77" s="67"/>
      <c r="H77" s="71"/>
      <c r="I77" s="72"/>
      <c r="J77" s="72"/>
      <c r="K77" s="71"/>
      <c r="L77" s="75"/>
      <c r="M77" s="76">
        <v>5340.9150390625</v>
      </c>
      <c r="N77" s="76">
        <v>4905.78271484375</v>
      </c>
      <c r="O77" s="77"/>
      <c r="P77" s="78"/>
      <c r="Q77" s="78"/>
      <c r="R77" s="83"/>
      <c r="S77" s="83"/>
      <c r="T77" s="83"/>
      <c r="U77" s="83"/>
      <c r="V77" s="86"/>
      <c r="W77" s="51"/>
      <c r="X77" s="86"/>
      <c r="Y77" s="52"/>
      <c r="Z77" s="51"/>
      <c r="AA77" s="73">
        <v>77</v>
      </c>
      <c r="AB77" s="73"/>
      <c r="AC77" s="74"/>
      <c r="AD77" s="82"/>
      <c r="AE77" s="82"/>
      <c r="AF77" s="2"/>
      <c r="AI77" s="3"/>
      <c r="AJ77" s="3"/>
    </row>
    <row r="78" spans="1:36" ht="15">
      <c r="A78" s="66" t="s">
        <v>1021</v>
      </c>
      <c r="B78" s="67"/>
      <c r="C78" s="67"/>
      <c r="D78" s="68"/>
      <c r="E78" s="70"/>
      <c r="F78" s="67"/>
      <c r="G78" s="67"/>
      <c r="H78" s="71"/>
      <c r="I78" s="72"/>
      <c r="J78" s="72"/>
      <c r="K78" s="71"/>
      <c r="L78" s="75"/>
      <c r="M78" s="76">
        <v>4904.71875</v>
      </c>
      <c r="N78" s="76">
        <v>4141.17724609375</v>
      </c>
      <c r="O78" s="77"/>
      <c r="P78" s="78"/>
      <c r="Q78" s="78"/>
      <c r="R78" s="83"/>
      <c r="S78" s="83"/>
      <c r="T78" s="83"/>
      <c r="U78" s="83"/>
      <c r="V78" s="86"/>
      <c r="W78" s="51"/>
      <c r="X78" s="86"/>
      <c r="Y78" s="52"/>
      <c r="Z78" s="51"/>
      <c r="AA78" s="73">
        <v>78</v>
      </c>
      <c r="AB78" s="73"/>
      <c r="AC78" s="74"/>
      <c r="AD78" s="82"/>
      <c r="AE78" s="82"/>
      <c r="AF78" s="2"/>
      <c r="AI78" s="3"/>
      <c r="AJ78" s="3"/>
    </row>
    <row r="79" spans="1:36" ht="15">
      <c r="A79" s="66" t="s">
        <v>561</v>
      </c>
      <c r="B79" s="67"/>
      <c r="C79" s="67"/>
      <c r="D79" s="68"/>
      <c r="E79" s="70"/>
      <c r="F79" s="67"/>
      <c r="G79" s="67"/>
      <c r="H79" s="71"/>
      <c r="I79" s="72"/>
      <c r="J79" s="72"/>
      <c r="K79" s="71"/>
      <c r="L79" s="75"/>
      <c r="M79" s="76">
        <v>4159.8056640625</v>
      </c>
      <c r="N79" s="76">
        <v>4058.45361328125</v>
      </c>
      <c r="O79" s="77"/>
      <c r="P79" s="78"/>
      <c r="Q79" s="78"/>
      <c r="R79" s="83"/>
      <c r="S79" s="83"/>
      <c r="T79" s="83"/>
      <c r="U79" s="83"/>
      <c r="V79" s="86"/>
      <c r="W79" s="51"/>
      <c r="X79" s="86"/>
      <c r="Y79" s="52"/>
      <c r="Z79" s="51"/>
      <c r="AA79" s="73">
        <v>79</v>
      </c>
      <c r="AB79" s="73"/>
      <c r="AC79" s="74"/>
      <c r="AD79" s="82"/>
      <c r="AE79" s="82"/>
      <c r="AF79" s="2"/>
      <c r="AI79" s="3"/>
      <c r="AJ79" s="3"/>
    </row>
    <row r="80" spans="1:36" ht="15">
      <c r="A80" s="66" t="s">
        <v>1022</v>
      </c>
      <c r="B80" s="67"/>
      <c r="C80" s="67"/>
      <c r="D80" s="68"/>
      <c r="E80" s="70"/>
      <c r="F80" s="67"/>
      <c r="G80" s="67"/>
      <c r="H80" s="71"/>
      <c r="I80" s="72"/>
      <c r="J80" s="72"/>
      <c r="K80" s="71"/>
      <c r="L80" s="75"/>
      <c r="M80" s="76">
        <v>3547.351806640625</v>
      </c>
      <c r="N80" s="76">
        <v>4694.96044921875</v>
      </c>
      <c r="O80" s="77"/>
      <c r="P80" s="78"/>
      <c r="Q80" s="78"/>
      <c r="R80" s="83"/>
      <c r="S80" s="83"/>
      <c r="T80" s="83"/>
      <c r="U80" s="83"/>
      <c r="V80" s="86"/>
      <c r="W80" s="51"/>
      <c r="X80" s="86"/>
      <c r="Y80" s="52"/>
      <c r="Z80" s="51"/>
      <c r="AA80" s="73">
        <v>80</v>
      </c>
      <c r="AB80" s="73"/>
      <c r="AC80" s="74"/>
      <c r="AD80" s="82"/>
      <c r="AE80" s="82"/>
      <c r="AF80" s="2"/>
      <c r="AI80" s="3"/>
      <c r="AJ80" s="3"/>
    </row>
    <row r="81" spans="1:36" ht="15">
      <c r="A81" s="66" t="s">
        <v>562</v>
      </c>
      <c r="B81" s="67"/>
      <c r="C81" s="67"/>
      <c r="D81" s="68"/>
      <c r="E81" s="70"/>
      <c r="F81" s="67"/>
      <c r="G81" s="67"/>
      <c r="H81" s="71"/>
      <c r="I81" s="72"/>
      <c r="J81" s="72"/>
      <c r="K81" s="71"/>
      <c r="L81" s="75"/>
      <c r="M81" s="76">
        <v>4090.153076171875</v>
      </c>
      <c r="N81" s="76">
        <v>4088.322998046875</v>
      </c>
      <c r="O81" s="77"/>
      <c r="P81" s="78"/>
      <c r="Q81" s="78"/>
      <c r="R81" s="83"/>
      <c r="S81" s="83"/>
      <c r="T81" s="83"/>
      <c r="U81" s="83"/>
      <c r="V81" s="86"/>
      <c r="W81" s="51"/>
      <c r="X81" s="86"/>
      <c r="Y81" s="52"/>
      <c r="Z81" s="51"/>
      <c r="AA81" s="73">
        <v>81</v>
      </c>
      <c r="AB81" s="73"/>
      <c r="AC81" s="74"/>
      <c r="AD81" s="82"/>
      <c r="AE81" s="82"/>
      <c r="AF81" s="2"/>
      <c r="AI81" s="3"/>
      <c r="AJ81" s="3"/>
    </row>
    <row r="82" spans="1:36" ht="15">
      <c r="A82" s="66" t="s">
        <v>1023</v>
      </c>
      <c r="B82" s="67"/>
      <c r="C82" s="67"/>
      <c r="D82" s="68"/>
      <c r="E82" s="70"/>
      <c r="F82" s="67"/>
      <c r="G82" s="67"/>
      <c r="H82" s="71"/>
      <c r="I82" s="72"/>
      <c r="J82" s="72"/>
      <c r="K82" s="71"/>
      <c r="L82" s="75"/>
      <c r="M82" s="76">
        <v>3791.749267578125</v>
      </c>
      <c r="N82" s="76">
        <v>3299.133544921875</v>
      </c>
      <c r="O82" s="77"/>
      <c r="P82" s="78"/>
      <c r="Q82" s="78"/>
      <c r="R82" s="83"/>
      <c r="S82" s="83"/>
      <c r="T82" s="83"/>
      <c r="U82" s="83"/>
      <c r="V82" s="86"/>
      <c r="W82" s="51"/>
      <c r="X82" s="86"/>
      <c r="Y82" s="52"/>
      <c r="Z82" s="51"/>
      <c r="AA82" s="73">
        <v>82</v>
      </c>
      <c r="AB82" s="73"/>
      <c r="AC82" s="74"/>
      <c r="AD82" s="82"/>
      <c r="AE82" s="82"/>
      <c r="AF82" s="2"/>
      <c r="AI82" s="3"/>
      <c r="AJ82" s="3"/>
    </row>
    <row r="83" spans="1:36" ht="15">
      <c r="A83" s="66" t="s">
        <v>563</v>
      </c>
      <c r="B83" s="67"/>
      <c r="C83" s="67"/>
      <c r="D83" s="68"/>
      <c r="E83" s="70"/>
      <c r="F83" s="67"/>
      <c r="G83" s="67"/>
      <c r="H83" s="71"/>
      <c r="I83" s="72"/>
      <c r="J83" s="72"/>
      <c r="K83" s="71"/>
      <c r="L83" s="75"/>
      <c r="M83" s="76">
        <v>4075.1865234375</v>
      </c>
      <c r="N83" s="76">
        <v>4010.95166015625</v>
      </c>
      <c r="O83" s="77"/>
      <c r="P83" s="78"/>
      <c r="Q83" s="78"/>
      <c r="R83" s="83"/>
      <c r="S83" s="83"/>
      <c r="T83" s="83"/>
      <c r="U83" s="83"/>
      <c r="V83" s="86"/>
      <c r="W83" s="51"/>
      <c r="X83" s="86"/>
      <c r="Y83" s="52"/>
      <c r="Z83" s="51"/>
      <c r="AA83" s="73">
        <v>83</v>
      </c>
      <c r="AB83" s="73"/>
      <c r="AC83" s="74"/>
      <c r="AD83" s="82"/>
      <c r="AE83" s="82"/>
      <c r="AF83" s="2"/>
      <c r="AI83" s="3"/>
      <c r="AJ83" s="3"/>
    </row>
    <row r="84" spans="1:36" ht="15">
      <c r="A84" s="66" t="s">
        <v>1024</v>
      </c>
      <c r="B84" s="67"/>
      <c r="C84" s="67"/>
      <c r="D84" s="68"/>
      <c r="E84" s="70"/>
      <c r="F84" s="67"/>
      <c r="G84" s="67"/>
      <c r="H84" s="71"/>
      <c r="I84" s="72"/>
      <c r="J84" s="72"/>
      <c r="K84" s="71"/>
      <c r="L84" s="75"/>
      <c r="M84" s="76">
        <v>4791.80322265625</v>
      </c>
      <c r="N84" s="76">
        <v>4558.48486328125</v>
      </c>
      <c r="O84" s="77"/>
      <c r="P84" s="78"/>
      <c r="Q84" s="78"/>
      <c r="R84" s="83"/>
      <c r="S84" s="83"/>
      <c r="T84" s="83"/>
      <c r="U84" s="83"/>
      <c r="V84" s="86"/>
      <c r="W84" s="51"/>
      <c r="X84" s="86"/>
      <c r="Y84" s="52"/>
      <c r="Z84" s="51"/>
      <c r="AA84" s="73">
        <v>84</v>
      </c>
      <c r="AB84" s="73"/>
      <c r="AC84" s="74"/>
      <c r="AD84" s="82"/>
      <c r="AE84" s="82"/>
      <c r="AF84" s="2"/>
      <c r="AI84" s="3"/>
      <c r="AJ84" s="3"/>
    </row>
    <row r="85" spans="1:36" ht="15">
      <c r="A85" s="66" t="s">
        <v>564</v>
      </c>
      <c r="B85" s="67"/>
      <c r="C85" s="67"/>
      <c r="D85" s="68"/>
      <c r="E85" s="70"/>
      <c r="F85" s="67"/>
      <c r="G85" s="67"/>
      <c r="H85" s="71"/>
      <c r="I85" s="72"/>
      <c r="J85" s="72"/>
      <c r="K85" s="71"/>
      <c r="L85" s="75"/>
      <c r="M85" s="76">
        <v>4115.22314453125</v>
      </c>
      <c r="N85" s="76">
        <v>4070.22802734375</v>
      </c>
      <c r="O85" s="77"/>
      <c r="P85" s="78"/>
      <c r="Q85" s="78"/>
      <c r="R85" s="83"/>
      <c r="S85" s="83"/>
      <c r="T85" s="83"/>
      <c r="U85" s="83"/>
      <c r="V85" s="86"/>
      <c r="W85" s="51"/>
      <c r="X85" s="86"/>
      <c r="Y85" s="52"/>
      <c r="Z85" s="51"/>
      <c r="AA85" s="73">
        <v>85</v>
      </c>
      <c r="AB85" s="73"/>
      <c r="AC85" s="74"/>
      <c r="AD85" s="82"/>
      <c r="AE85" s="82"/>
      <c r="AF85" s="2"/>
      <c r="AI85" s="3"/>
      <c r="AJ85" s="3"/>
    </row>
    <row r="86" spans="1:36" ht="15">
      <c r="A86" s="66" t="s">
        <v>1025</v>
      </c>
      <c r="B86" s="67"/>
      <c r="C86" s="67"/>
      <c r="D86" s="68"/>
      <c r="E86" s="70"/>
      <c r="F86" s="67"/>
      <c r="G86" s="67"/>
      <c r="H86" s="71"/>
      <c r="I86" s="72"/>
      <c r="J86" s="72"/>
      <c r="K86" s="71"/>
      <c r="L86" s="75"/>
      <c r="M86" s="76">
        <v>3291.5859375</v>
      </c>
      <c r="N86" s="76">
        <v>3652.6689453125</v>
      </c>
      <c r="O86" s="77"/>
      <c r="P86" s="78"/>
      <c r="Q86" s="78"/>
      <c r="R86" s="83"/>
      <c r="S86" s="83"/>
      <c r="T86" s="83"/>
      <c r="U86" s="83"/>
      <c r="V86" s="86"/>
      <c r="W86" s="51"/>
      <c r="X86" s="86"/>
      <c r="Y86" s="52"/>
      <c r="Z86" s="51"/>
      <c r="AA86" s="73">
        <v>86</v>
      </c>
      <c r="AB86" s="73"/>
      <c r="AC86" s="74"/>
      <c r="AD86" s="82"/>
      <c r="AE86" s="82"/>
      <c r="AF86" s="2"/>
      <c r="AI86" s="3"/>
      <c r="AJ86" s="3"/>
    </row>
    <row r="87" spans="1:36" ht="15">
      <c r="A87" s="66" t="s">
        <v>565</v>
      </c>
      <c r="B87" s="67"/>
      <c r="C87" s="67"/>
      <c r="D87" s="68"/>
      <c r="E87" s="70"/>
      <c r="F87" s="67"/>
      <c r="G87" s="67"/>
      <c r="H87" s="71"/>
      <c r="I87" s="72"/>
      <c r="J87" s="72"/>
      <c r="K87" s="71"/>
      <c r="L87" s="75"/>
      <c r="M87" s="76">
        <v>5249.8251953125</v>
      </c>
      <c r="N87" s="76">
        <v>2529.1533203125</v>
      </c>
      <c r="O87" s="77"/>
      <c r="P87" s="78"/>
      <c r="Q87" s="78"/>
      <c r="R87" s="83"/>
      <c r="S87" s="83"/>
      <c r="T87" s="83"/>
      <c r="U87" s="83"/>
      <c r="V87" s="86"/>
      <c r="W87" s="51"/>
      <c r="X87" s="86"/>
      <c r="Y87" s="52"/>
      <c r="Z87" s="51"/>
      <c r="AA87" s="73">
        <v>87</v>
      </c>
      <c r="AB87" s="73"/>
      <c r="AC87" s="74"/>
      <c r="AD87" s="82"/>
      <c r="AE87" s="82"/>
      <c r="AF87" s="2"/>
      <c r="AI87" s="3"/>
      <c r="AJ87" s="3"/>
    </row>
    <row r="88" spans="1:36" ht="15">
      <c r="A88" s="66" t="s">
        <v>1026</v>
      </c>
      <c r="B88" s="67"/>
      <c r="C88" s="67"/>
      <c r="D88" s="68"/>
      <c r="E88" s="70"/>
      <c r="F88" s="67"/>
      <c r="G88" s="67"/>
      <c r="H88" s="71"/>
      <c r="I88" s="72"/>
      <c r="J88" s="72"/>
      <c r="K88" s="71"/>
      <c r="L88" s="75"/>
      <c r="M88" s="76">
        <v>4394.046875</v>
      </c>
      <c r="N88" s="76">
        <v>3062.57275390625</v>
      </c>
      <c r="O88" s="77"/>
      <c r="P88" s="78"/>
      <c r="Q88" s="78"/>
      <c r="R88" s="83"/>
      <c r="S88" s="83"/>
      <c r="T88" s="83"/>
      <c r="U88" s="83"/>
      <c r="V88" s="86"/>
      <c r="W88" s="51"/>
      <c r="X88" s="86"/>
      <c r="Y88" s="52"/>
      <c r="Z88" s="51"/>
      <c r="AA88" s="73">
        <v>88</v>
      </c>
      <c r="AB88" s="73"/>
      <c r="AC88" s="74"/>
      <c r="AD88" s="82"/>
      <c r="AE88" s="82"/>
      <c r="AF88" s="2"/>
      <c r="AI88" s="3"/>
      <c r="AJ88" s="3"/>
    </row>
    <row r="89" spans="1:36" ht="15">
      <c r="A89" s="66" t="s">
        <v>566</v>
      </c>
      <c r="B89" s="67"/>
      <c r="C89" s="67"/>
      <c r="D89" s="68"/>
      <c r="E89" s="70"/>
      <c r="F89" s="67"/>
      <c r="G89" s="67"/>
      <c r="H89" s="71"/>
      <c r="I89" s="72"/>
      <c r="J89" s="72"/>
      <c r="K89" s="71"/>
      <c r="L89" s="75"/>
      <c r="M89" s="76">
        <v>4943.30126953125</v>
      </c>
      <c r="N89" s="76">
        <v>5114.61572265625</v>
      </c>
      <c r="O89" s="77"/>
      <c r="P89" s="78"/>
      <c r="Q89" s="78"/>
      <c r="R89" s="83"/>
      <c r="S89" s="83"/>
      <c r="T89" s="83"/>
      <c r="U89" s="83"/>
      <c r="V89" s="86"/>
      <c r="W89" s="51"/>
      <c r="X89" s="86"/>
      <c r="Y89" s="52"/>
      <c r="Z89" s="51"/>
      <c r="AA89" s="73">
        <v>89</v>
      </c>
      <c r="AB89" s="73"/>
      <c r="AC89" s="74"/>
      <c r="AD89" s="82"/>
      <c r="AE89" s="82"/>
      <c r="AF89" s="2"/>
      <c r="AI89" s="3"/>
      <c r="AJ89" s="3"/>
    </row>
    <row r="90" spans="1:36" ht="15">
      <c r="A90" s="66" t="s">
        <v>1027</v>
      </c>
      <c r="B90" s="67"/>
      <c r="C90" s="67"/>
      <c r="D90" s="68"/>
      <c r="E90" s="70"/>
      <c r="F90" s="67"/>
      <c r="G90" s="67"/>
      <c r="H90" s="71"/>
      <c r="I90" s="72"/>
      <c r="J90" s="72"/>
      <c r="K90" s="71"/>
      <c r="L90" s="75"/>
      <c r="M90" s="76">
        <v>5814.505859375</v>
      </c>
      <c r="N90" s="76">
        <v>4581.35302734375</v>
      </c>
      <c r="O90" s="77"/>
      <c r="P90" s="78"/>
      <c r="Q90" s="78"/>
      <c r="R90" s="83"/>
      <c r="S90" s="83"/>
      <c r="T90" s="83"/>
      <c r="U90" s="83"/>
      <c r="V90" s="86"/>
      <c r="W90" s="51"/>
      <c r="X90" s="86"/>
      <c r="Y90" s="52"/>
      <c r="Z90" s="51"/>
      <c r="AA90" s="73">
        <v>90</v>
      </c>
      <c r="AB90" s="73"/>
      <c r="AC90" s="74"/>
      <c r="AD90" s="82"/>
      <c r="AE90" s="82"/>
      <c r="AF90" s="2"/>
      <c r="AI90" s="3"/>
      <c r="AJ90" s="3"/>
    </row>
    <row r="91" spans="1:36" ht="15">
      <c r="A91" s="66" t="s">
        <v>567</v>
      </c>
      <c r="B91" s="67"/>
      <c r="C91" s="67"/>
      <c r="D91" s="68"/>
      <c r="E91" s="70"/>
      <c r="F91" s="67"/>
      <c r="G91" s="67"/>
      <c r="H91" s="71"/>
      <c r="I91" s="72"/>
      <c r="J91" s="72"/>
      <c r="K91" s="71"/>
      <c r="L91" s="75"/>
      <c r="M91" s="76">
        <v>4805.75</v>
      </c>
      <c r="N91" s="76">
        <v>4976.73876953125</v>
      </c>
      <c r="O91" s="77"/>
      <c r="P91" s="78"/>
      <c r="Q91" s="78"/>
      <c r="R91" s="83"/>
      <c r="S91" s="83"/>
      <c r="T91" s="83"/>
      <c r="U91" s="83"/>
      <c r="V91" s="86"/>
      <c r="W91" s="51"/>
      <c r="X91" s="86"/>
      <c r="Y91" s="52"/>
      <c r="Z91" s="51"/>
      <c r="AA91" s="73">
        <v>91</v>
      </c>
      <c r="AB91" s="73"/>
      <c r="AC91" s="74"/>
      <c r="AD91" s="82"/>
      <c r="AE91" s="82"/>
      <c r="AF91" s="2"/>
      <c r="AI91" s="3"/>
      <c r="AJ91" s="3"/>
    </row>
    <row r="92" spans="1:36" ht="15">
      <c r="A92" s="66" t="s">
        <v>1028</v>
      </c>
      <c r="B92" s="67"/>
      <c r="C92" s="67"/>
      <c r="D92" s="68"/>
      <c r="E92" s="70"/>
      <c r="F92" s="67"/>
      <c r="G92" s="67"/>
      <c r="H92" s="71"/>
      <c r="I92" s="72"/>
      <c r="J92" s="72"/>
      <c r="K92" s="71"/>
      <c r="L92" s="75"/>
      <c r="M92" s="76">
        <v>5673.68896484375</v>
      </c>
      <c r="N92" s="76">
        <v>4409.033203125</v>
      </c>
      <c r="O92" s="77"/>
      <c r="P92" s="78"/>
      <c r="Q92" s="78"/>
      <c r="R92" s="83"/>
      <c r="S92" s="83"/>
      <c r="T92" s="83"/>
      <c r="U92" s="83"/>
      <c r="V92" s="86"/>
      <c r="W92" s="51"/>
      <c r="X92" s="86"/>
      <c r="Y92" s="52"/>
      <c r="Z92" s="51"/>
      <c r="AA92" s="73">
        <v>92</v>
      </c>
      <c r="AB92" s="73"/>
      <c r="AC92" s="74"/>
      <c r="AD92" s="82"/>
      <c r="AE92" s="82"/>
      <c r="AF92" s="2"/>
      <c r="AI92" s="3"/>
      <c r="AJ92" s="3"/>
    </row>
    <row r="93" spans="1:36" ht="15">
      <c r="A93" s="66" t="s">
        <v>1029</v>
      </c>
      <c r="B93" s="67"/>
      <c r="C93" s="67"/>
      <c r="D93" s="68"/>
      <c r="E93" s="70"/>
      <c r="F93" s="67"/>
      <c r="G93" s="67"/>
      <c r="H93" s="71"/>
      <c r="I93" s="72"/>
      <c r="J93" s="72"/>
      <c r="K93" s="71"/>
      <c r="L93" s="75"/>
      <c r="M93" s="76">
        <v>4410.25927734375</v>
      </c>
      <c r="N93" s="76">
        <v>5553.67724609375</v>
      </c>
      <c r="O93" s="77"/>
      <c r="P93" s="78"/>
      <c r="Q93" s="78"/>
      <c r="R93" s="83"/>
      <c r="S93" s="83"/>
      <c r="T93" s="83"/>
      <c r="U93" s="83"/>
      <c r="V93" s="86"/>
      <c r="W93" s="51"/>
      <c r="X93" s="86"/>
      <c r="Y93" s="52"/>
      <c r="Z93" s="51"/>
      <c r="AA93" s="73">
        <v>93</v>
      </c>
      <c r="AB93" s="73"/>
      <c r="AC93" s="74"/>
      <c r="AD93" s="82"/>
      <c r="AE93" s="82"/>
      <c r="AF93" s="2"/>
      <c r="AI93" s="3"/>
      <c r="AJ93" s="3"/>
    </row>
    <row r="94" spans="1:36" ht="15">
      <c r="A94" s="66" t="s">
        <v>1030</v>
      </c>
      <c r="B94" s="67"/>
      <c r="C94" s="67"/>
      <c r="D94" s="68"/>
      <c r="E94" s="70"/>
      <c r="F94" s="67"/>
      <c r="G94" s="67"/>
      <c r="H94" s="71"/>
      <c r="I94" s="72"/>
      <c r="J94" s="72"/>
      <c r="K94" s="71"/>
      <c r="L94" s="75"/>
      <c r="M94" s="76">
        <v>2686.46728515625</v>
      </c>
      <c r="N94" s="76">
        <v>4488.7294921875</v>
      </c>
      <c r="O94" s="77"/>
      <c r="P94" s="78"/>
      <c r="Q94" s="78"/>
      <c r="R94" s="83"/>
      <c r="S94" s="83"/>
      <c r="T94" s="83"/>
      <c r="U94" s="83"/>
      <c r="V94" s="86"/>
      <c r="W94" s="51"/>
      <c r="X94" s="86"/>
      <c r="Y94" s="52"/>
      <c r="Z94" s="51"/>
      <c r="AA94" s="73">
        <v>94</v>
      </c>
      <c r="AB94" s="73"/>
      <c r="AC94" s="74"/>
      <c r="AD94" s="82"/>
      <c r="AE94" s="82"/>
      <c r="AF94" s="2"/>
      <c r="AI94" s="3"/>
      <c r="AJ94" s="3"/>
    </row>
    <row r="95" spans="1:36" ht="15">
      <c r="A95" s="66" t="s">
        <v>568</v>
      </c>
      <c r="B95" s="67"/>
      <c r="C95" s="67"/>
      <c r="D95" s="68"/>
      <c r="E95" s="70"/>
      <c r="F95" s="67"/>
      <c r="G95" s="67"/>
      <c r="H95" s="71"/>
      <c r="I95" s="72"/>
      <c r="J95" s="72"/>
      <c r="K95" s="71"/>
      <c r="L95" s="75"/>
      <c r="M95" s="76">
        <v>4013.37744140625</v>
      </c>
      <c r="N95" s="76">
        <v>4084.95947265625</v>
      </c>
      <c r="O95" s="77"/>
      <c r="P95" s="78"/>
      <c r="Q95" s="78"/>
      <c r="R95" s="83"/>
      <c r="S95" s="83"/>
      <c r="T95" s="83"/>
      <c r="U95" s="83"/>
      <c r="V95" s="86"/>
      <c r="W95" s="51"/>
      <c r="X95" s="86"/>
      <c r="Y95" s="52"/>
      <c r="Z95" s="51"/>
      <c r="AA95" s="73">
        <v>95</v>
      </c>
      <c r="AB95" s="73"/>
      <c r="AC95" s="74"/>
      <c r="AD95" s="82"/>
      <c r="AE95" s="82"/>
      <c r="AF95" s="2"/>
      <c r="AI95" s="3"/>
      <c r="AJ95" s="3"/>
    </row>
    <row r="96" spans="1:36" ht="15">
      <c r="A96" s="66" t="s">
        <v>1031</v>
      </c>
      <c r="B96" s="67"/>
      <c r="C96" s="67"/>
      <c r="D96" s="68"/>
      <c r="E96" s="70"/>
      <c r="F96" s="67"/>
      <c r="G96" s="67"/>
      <c r="H96" s="71"/>
      <c r="I96" s="72"/>
      <c r="J96" s="72"/>
      <c r="K96" s="71"/>
      <c r="L96" s="75"/>
      <c r="M96" s="76">
        <v>4844.0419921875</v>
      </c>
      <c r="N96" s="76">
        <v>4491.78857421875</v>
      </c>
      <c r="O96" s="77"/>
      <c r="P96" s="78"/>
      <c r="Q96" s="78"/>
      <c r="R96" s="83"/>
      <c r="S96" s="83"/>
      <c r="T96" s="83"/>
      <c r="U96" s="83"/>
      <c r="V96" s="86"/>
      <c r="W96" s="51"/>
      <c r="X96" s="86"/>
      <c r="Y96" s="52"/>
      <c r="Z96" s="51"/>
      <c r="AA96" s="73">
        <v>96</v>
      </c>
      <c r="AB96" s="73"/>
      <c r="AC96" s="74"/>
      <c r="AD96" s="82"/>
      <c r="AE96" s="82"/>
      <c r="AF96" s="2"/>
      <c r="AI96" s="3"/>
      <c r="AJ96" s="3"/>
    </row>
    <row r="97" spans="1:36" ht="15">
      <c r="A97" s="66" t="s">
        <v>569</v>
      </c>
      <c r="B97" s="67"/>
      <c r="C97" s="67"/>
      <c r="D97" s="68"/>
      <c r="E97" s="70"/>
      <c r="F97" s="67"/>
      <c r="G97" s="67"/>
      <c r="H97" s="71"/>
      <c r="I97" s="72"/>
      <c r="J97" s="72"/>
      <c r="K97" s="71"/>
      <c r="L97" s="75"/>
      <c r="M97" s="76">
        <v>4641.50048828125</v>
      </c>
      <c r="N97" s="76">
        <v>3543.104248046875</v>
      </c>
      <c r="O97" s="77"/>
      <c r="P97" s="78"/>
      <c r="Q97" s="78"/>
      <c r="R97" s="83"/>
      <c r="S97" s="83"/>
      <c r="T97" s="83"/>
      <c r="U97" s="83"/>
      <c r="V97" s="86"/>
      <c r="W97" s="51"/>
      <c r="X97" s="86"/>
      <c r="Y97" s="52"/>
      <c r="Z97" s="51"/>
      <c r="AA97" s="73">
        <v>97</v>
      </c>
      <c r="AB97" s="73"/>
      <c r="AC97" s="74"/>
      <c r="AD97" s="82"/>
      <c r="AE97" s="82"/>
      <c r="AF97" s="2"/>
      <c r="AI97" s="3"/>
      <c r="AJ97" s="3"/>
    </row>
    <row r="98" spans="1:36" ht="15">
      <c r="A98" s="66" t="s">
        <v>1032</v>
      </c>
      <c r="B98" s="67"/>
      <c r="C98" s="67"/>
      <c r="D98" s="68"/>
      <c r="E98" s="70"/>
      <c r="F98" s="67"/>
      <c r="G98" s="67"/>
      <c r="H98" s="71"/>
      <c r="I98" s="72"/>
      <c r="J98" s="72"/>
      <c r="K98" s="71"/>
      <c r="L98" s="75"/>
      <c r="M98" s="76">
        <v>4081.82958984375</v>
      </c>
      <c r="N98" s="76">
        <v>4215.57763671875</v>
      </c>
      <c r="O98" s="77"/>
      <c r="P98" s="78"/>
      <c r="Q98" s="78"/>
      <c r="R98" s="83"/>
      <c r="S98" s="83"/>
      <c r="T98" s="83"/>
      <c r="U98" s="83"/>
      <c r="V98" s="86"/>
      <c r="W98" s="51"/>
      <c r="X98" s="86"/>
      <c r="Y98" s="52"/>
      <c r="Z98" s="51"/>
      <c r="AA98" s="73">
        <v>98</v>
      </c>
      <c r="AB98" s="73"/>
      <c r="AC98" s="74"/>
      <c r="AD98" s="82"/>
      <c r="AE98" s="82"/>
      <c r="AF98" s="2"/>
      <c r="AI98" s="3"/>
      <c r="AJ98" s="3"/>
    </row>
    <row r="99" spans="1:36" ht="15">
      <c r="A99" s="66" t="s">
        <v>570</v>
      </c>
      <c r="B99" s="67"/>
      <c r="C99" s="67"/>
      <c r="D99" s="68"/>
      <c r="E99" s="70"/>
      <c r="F99" s="67"/>
      <c r="G99" s="67"/>
      <c r="H99" s="71"/>
      <c r="I99" s="72"/>
      <c r="J99" s="72"/>
      <c r="K99" s="71"/>
      <c r="L99" s="75"/>
      <c r="M99" s="76">
        <v>5303.1640625</v>
      </c>
      <c r="N99" s="76">
        <v>6082.67822265625</v>
      </c>
      <c r="O99" s="77"/>
      <c r="P99" s="78"/>
      <c r="Q99" s="78"/>
      <c r="R99" s="83"/>
      <c r="S99" s="83"/>
      <c r="T99" s="83"/>
      <c r="U99" s="83"/>
      <c r="V99" s="86"/>
      <c r="W99" s="51"/>
      <c r="X99" s="86"/>
      <c r="Y99" s="52"/>
      <c r="Z99" s="51"/>
      <c r="AA99" s="73">
        <v>99</v>
      </c>
      <c r="AB99" s="73"/>
      <c r="AC99" s="74"/>
      <c r="AD99" s="82"/>
      <c r="AE99" s="82"/>
      <c r="AF99" s="2"/>
      <c r="AI99" s="3"/>
      <c r="AJ99" s="3"/>
    </row>
    <row r="100" spans="1:36" ht="15">
      <c r="A100" s="66" t="s">
        <v>1033</v>
      </c>
      <c r="B100" s="67"/>
      <c r="C100" s="67"/>
      <c r="D100" s="68"/>
      <c r="E100" s="70"/>
      <c r="F100" s="67"/>
      <c r="G100" s="67"/>
      <c r="H100" s="71"/>
      <c r="I100" s="72"/>
      <c r="J100" s="72"/>
      <c r="K100" s="71"/>
      <c r="L100" s="75"/>
      <c r="M100" s="76">
        <v>4722.32958984375</v>
      </c>
      <c r="N100" s="76">
        <v>5253.93212890625</v>
      </c>
      <c r="O100" s="77"/>
      <c r="P100" s="78"/>
      <c r="Q100" s="78"/>
      <c r="R100" s="83"/>
      <c r="S100" s="83"/>
      <c r="T100" s="83"/>
      <c r="U100" s="83"/>
      <c r="V100" s="86"/>
      <c r="W100" s="51"/>
      <c r="X100" s="86"/>
      <c r="Y100" s="52"/>
      <c r="Z100" s="51"/>
      <c r="AA100" s="73">
        <v>100</v>
      </c>
      <c r="AB100" s="73"/>
      <c r="AC100" s="74"/>
      <c r="AD100" s="82"/>
      <c r="AE100" s="82"/>
      <c r="AF100" s="2"/>
      <c r="AI100" s="3"/>
      <c r="AJ100" s="3"/>
    </row>
    <row r="101" spans="1:36" ht="15">
      <c r="A101" s="66" t="s">
        <v>214</v>
      </c>
      <c r="B101" s="67"/>
      <c r="C101" s="67"/>
      <c r="D101" s="68"/>
      <c r="E101" s="70"/>
      <c r="F101" s="67"/>
      <c r="G101" s="67"/>
      <c r="H101" s="71"/>
      <c r="I101" s="72"/>
      <c r="J101" s="72"/>
      <c r="K101" s="71"/>
      <c r="L101" s="75"/>
      <c r="M101" s="76">
        <v>4984.3671875</v>
      </c>
      <c r="N101" s="76">
        <v>6862.56591796875</v>
      </c>
      <c r="O101" s="77"/>
      <c r="P101" s="78"/>
      <c r="Q101" s="78"/>
      <c r="R101" s="83"/>
      <c r="S101" s="83"/>
      <c r="T101" s="83"/>
      <c r="U101" s="83"/>
      <c r="V101" s="86"/>
      <c r="W101" s="51"/>
      <c r="X101" s="86"/>
      <c r="Y101" s="52"/>
      <c r="Z101" s="51"/>
      <c r="AA101" s="73">
        <v>101</v>
      </c>
      <c r="AB101" s="73"/>
      <c r="AC101" s="74"/>
      <c r="AD101" s="82"/>
      <c r="AE101" s="82"/>
      <c r="AF101" s="2"/>
      <c r="AI101" s="3"/>
      <c r="AJ101" s="3"/>
    </row>
    <row r="102" spans="1:36" ht="15">
      <c r="A102" s="66" t="s">
        <v>1034</v>
      </c>
      <c r="B102" s="67"/>
      <c r="C102" s="67"/>
      <c r="D102" s="68"/>
      <c r="E102" s="70"/>
      <c r="F102" s="67"/>
      <c r="G102" s="67"/>
      <c r="H102" s="71"/>
      <c r="I102" s="72"/>
      <c r="J102" s="72"/>
      <c r="K102" s="71"/>
      <c r="L102" s="75"/>
      <c r="M102" s="76">
        <v>4965.412109375</v>
      </c>
      <c r="N102" s="76">
        <v>6011.1396484375</v>
      </c>
      <c r="O102" s="77"/>
      <c r="P102" s="78"/>
      <c r="Q102" s="78"/>
      <c r="R102" s="83"/>
      <c r="S102" s="83"/>
      <c r="T102" s="83"/>
      <c r="U102" s="83"/>
      <c r="V102" s="86"/>
      <c r="W102" s="51"/>
      <c r="X102" s="86"/>
      <c r="Y102" s="52"/>
      <c r="Z102" s="51"/>
      <c r="AA102" s="73">
        <v>102</v>
      </c>
      <c r="AB102" s="73"/>
      <c r="AC102" s="74"/>
      <c r="AD102" s="82"/>
      <c r="AE102" s="82"/>
      <c r="AF102" s="2"/>
      <c r="AI102" s="3"/>
      <c r="AJ102" s="3"/>
    </row>
    <row r="103" spans="1:36" ht="15">
      <c r="A103" s="66" t="s">
        <v>1035</v>
      </c>
      <c r="B103" s="67"/>
      <c r="C103" s="67"/>
      <c r="D103" s="68"/>
      <c r="E103" s="70"/>
      <c r="F103" s="67"/>
      <c r="G103" s="67"/>
      <c r="H103" s="71"/>
      <c r="I103" s="72"/>
      <c r="J103" s="72"/>
      <c r="K103" s="71"/>
      <c r="L103" s="75"/>
      <c r="M103" s="76">
        <v>3938.821533203125</v>
      </c>
      <c r="N103" s="76">
        <v>5543.787109375</v>
      </c>
      <c r="O103" s="77"/>
      <c r="P103" s="78"/>
      <c r="Q103" s="78"/>
      <c r="R103" s="83"/>
      <c r="S103" s="83"/>
      <c r="T103" s="83"/>
      <c r="U103" s="83"/>
      <c r="V103" s="86"/>
      <c r="W103" s="51"/>
      <c r="X103" s="86"/>
      <c r="Y103" s="52"/>
      <c r="Z103" s="51"/>
      <c r="AA103" s="73">
        <v>103</v>
      </c>
      <c r="AB103" s="73"/>
      <c r="AC103" s="74"/>
      <c r="AD103" s="82"/>
      <c r="AE103" s="82"/>
      <c r="AF103" s="2"/>
      <c r="AI103" s="3"/>
      <c r="AJ103" s="3"/>
    </row>
    <row r="104" spans="1:36" ht="15">
      <c r="A104" s="66" t="s">
        <v>571</v>
      </c>
      <c r="B104" s="67"/>
      <c r="C104" s="67"/>
      <c r="D104" s="68"/>
      <c r="E104" s="70"/>
      <c r="F104" s="67"/>
      <c r="G104" s="67"/>
      <c r="H104" s="71"/>
      <c r="I104" s="72"/>
      <c r="J104" s="72"/>
      <c r="K104" s="71"/>
      <c r="L104" s="75"/>
      <c r="M104" s="76">
        <v>4621.53125</v>
      </c>
      <c r="N104" s="76">
        <v>3464.3505859375</v>
      </c>
      <c r="O104" s="77"/>
      <c r="P104" s="78"/>
      <c r="Q104" s="78"/>
      <c r="R104" s="83"/>
      <c r="S104" s="83"/>
      <c r="T104" s="83"/>
      <c r="U104" s="83"/>
      <c r="V104" s="86"/>
      <c r="W104" s="51"/>
      <c r="X104" s="86"/>
      <c r="Y104" s="52"/>
      <c r="Z104" s="51"/>
      <c r="AA104" s="73">
        <v>104</v>
      </c>
      <c r="AB104" s="73"/>
      <c r="AC104" s="74"/>
      <c r="AD104" s="82"/>
      <c r="AE104" s="82"/>
      <c r="AF104" s="2"/>
      <c r="AI104" s="3"/>
      <c r="AJ104" s="3"/>
    </row>
    <row r="105" spans="1:36" ht="15">
      <c r="A105" s="66" t="s">
        <v>1036</v>
      </c>
      <c r="B105" s="67"/>
      <c r="C105" s="67"/>
      <c r="D105" s="68"/>
      <c r="E105" s="70"/>
      <c r="F105" s="67"/>
      <c r="G105" s="67"/>
      <c r="H105" s="71"/>
      <c r="I105" s="72"/>
      <c r="J105" s="72"/>
      <c r="K105" s="71"/>
      <c r="L105" s="75"/>
      <c r="M105" s="76">
        <v>4140.0693359375</v>
      </c>
      <c r="N105" s="76">
        <v>4181.4169921875</v>
      </c>
      <c r="O105" s="77"/>
      <c r="P105" s="78"/>
      <c r="Q105" s="78"/>
      <c r="R105" s="83"/>
      <c r="S105" s="83"/>
      <c r="T105" s="83"/>
      <c r="U105" s="83"/>
      <c r="V105" s="86"/>
      <c r="W105" s="51"/>
      <c r="X105" s="86"/>
      <c r="Y105" s="52"/>
      <c r="Z105" s="51"/>
      <c r="AA105" s="73">
        <v>105</v>
      </c>
      <c r="AB105" s="73"/>
      <c r="AC105" s="74"/>
      <c r="AD105" s="82"/>
      <c r="AE105" s="82"/>
      <c r="AF105" s="2"/>
      <c r="AI105" s="3"/>
      <c r="AJ105" s="3"/>
    </row>
    <row r="106" spans="1:36" ht="15">
      <c r="A106" s="66" t="s">
        <v>291</v>
      </c>
      <c r="B106" s="67"/>
      <c r="C106" s="67"/>
      <c r="D106" s="68"/>
      <c r="E106" s="70"/>
      <c r="F106" s="67"/>
      <c r="G106" s="67"/>
      <c r="H106" s="71"/>
      <c r="I106" s="72"/>
      <c r="J106" s="72"/>
      <c r="K106" s="71"/>
      <c r="L106" s="75"/>
      <c r="M106" s="76">
        <v>2888.299072265625</v>
      </c>
      <c r="N106" s="76">
        <v>4925.81640625</v>
      </c>
      <c r="O106" s="77"/>
      <c r="P106" s="78"/>
      <c r="Q106" s="78"/>
      <c r="R106" s="83"/>
      <c r="S106" s="83"/>
      <c r="T106" s="83"/>
      <c r="U106" s="83"/>
      <c r="V106" s="86"/>
      <c r="W106" s="51"/>
      <c r="X106" s="86"/>
      <c r="Y106" s="52"/>
      <c r="Z106" s="51"/>
      <c r="AA106" s="73">
        <v>106</v>
      </c>
      <c r="AB106" s="73"/>
      <c r="AC106" s="74"/>
      <c r="AD106" s="82"/>
      <c r="AE106" s="82"/>
      <c r="AF106" s="2"/>
      <c r="AI106" s="3"/>
      <c r="AJ106" s="3"/>
    </row>
    <row r="107" spans="1:36" ht="15">
      <c r="A107" s="66" t="s">
        <v>403</v>
      </c>
      <c r="B107" s="67"/>
      <c r="C107" s="67"/>
      <c r="D107" s="68"/>
      <c r="E107" s="70"/>
      <c r="F107" s="67"/>
      <c r="G107" s="67"/>
      <c r="H107" s="71"/>
      <c r="I107" s="72"/>
      <c r="J107" s="72"/>
      <c r="K107" s="71"/>
      <c r="L107" s="75"/>
      <c r="M107" s="76">
        <v>3825.17236328125</v>
      </c>
      <c r="N107" s="76">
        <v>4417.119140625</v>
      </c>
      <c r="O107" s="77"/>
      <c r="P107" s="78"/>
      <c r="Q107" s="78"/>
      <c r="R107" s="83"/>
      <c r="S107" s="83"/>
      <c r="T107" s="83"/>
      <c r="U107" s="83"/>
      <c r="V107" s="86"/>
      <c r="W107" s="51"/>
      <c r="X107" s="86"/>
      <c r="Y107" s="52"/>
      <c r="Z107" s="51"/>
      <c r="AA107" s="73">
        <v>107</v>
      </c>
      <c r="AB107" s="73"/>
      <c r="AC107" s="74"/>
      <c r="AD107" s="82"/>
      <c r="AE107" s="82"/>
      <c r="AF107" s="2"/>
      <c r="AI107" s="3"/>
      <c r="AJ107" s="3"/>
    </row>
    <row r="108" spans="1:36" ht="15">
      <c r="A108" s="66" t="s">
        <v>572</v>
      </c>
      <c r="B108" s="67"/>
      <c r="C108" s="67"/>
      <c r="D108" s="68"/>
      <c r="E108" s="70"/>
      <c r="F108" s="67"/>
      <c r="G108" s="67"/>
      <c r="H108" s="71"/>
      <c r="I108" s="72"/>
      <c r="J108" s="72"/>
      <c r="K108" s="71"/>
      <c r="L108" s="75"/>
      <c r="M108" s="76">
        <v>4075.818359375</v>
      </c>
      <c r="N108" s="76">
        <v>4078.260498046875</v>
      </c>
      <c r="O108" s="77"/>
      <c r="P108" s="78"/>
      <c r="Q108" s="78"/>
      <c r="R108" s="83"/>
      <c r="S108" s="83"/>
      <c r="T108" s="83"/>
      <c r="U108" s="83"/>
      <c r="V108" s="86"/>
      <c r="W108" s="51"/>
      <c r="X108" s="86"/>
      <c r="Y108" s="52"/>
      <c r="Z108" s="51"/>
      <c r="AA108" s="73">
        <v>108</v>
      </c>
      <c r="AB108" s="73"/>
      <c r="AC108" s="74"/>
      <c r="AD108" s="82"/>
      <c r="AE108" s="82"/>
      <c r="AF108" s="2"/>
      <c r="AI108" s="3"/>
      <c r="AJ108" s="3"/>
    </row>
    <row r="109" spans="1:36" ht="15">
      <c r="A109" s="66" t="s">
        <v>1037</v>
      </c>
      <c r="B109" s="67"/>
      <c r="C109" s="67"/>
      <c r="D109" s="68"/>
      <c r="E109" s="70"/>
      <c r="F109" s="67"/>
      <c r="G109" s="67"/>
      <c r="H109" s="71"/>
      <c r="I109" s="72"/>
      <c r="J109" s="72"/>
      <c r="K109" s="71"/>
      <c r="L109" s="75"/>
      <c r="M109" s="76">
        <v>4747.6650390625</v>
      </c>
      <c r="N109" s="76">
        <v>4667.408203125</v>
      </c>
      <c r="O109" s="77"/>
      <c r="P109" s="78"/>
      <c r="Q109" s="78"/>
      <c r="R109" s="83"/>
      <c r="S109" s="83"/>
      <c r="T109" s="83"/>
      <c r="U109" s="83"/>
      <c r="V109" s="86"/>
      <c r="W109" s="51"/>
      <c r="X109" s="86"/>
      <c r="Y109" s="52"/>
      <c r="Z109" s="51"/>
      <c r="AA109" s="73">
        <v>109</v>
      </c>
      <c r="AB109" s="73"/>
      <c r="AC109" s="74"/>
      <c r="AD109" s="82"/>
      <c r="AE109" s="82"/>
      <c r="AF109" s="2"/>
      <c r="AI109" s="3"/>
      <c r="AJ109" s="3"/>
    </row>
    <row r="110" spans="1:36" ht="15">
      <c r="A110" s="66" t="s">
        <v>1038</v>
      </c>
      <c r="B110" s="67"/>
      <c r="C110" s="67"/>
      <c r="D110" s="68"/>
      <c r="E110" s="70"/>
      <c r="F110" s="67"/>
      <c r="G110" s="67"/>
      <c r="H110" s="71"/>
      <c r="I110" s="72"/>
      <c r="J110" s="72"/>
      <c r="K110" s="71"/>
      <c r="L110" s="75"/>
      <c r="M110" s="76">
        <v>5456.2109375</v>
      </c>
      <c r="N110" s="76">
        <v>5733.67822265625</v>
      </c>
      <c r="O110" s="77"/>
      <c r="P110" s="78"/>
      <c r="Q110" s="78"/>
      <c r="R110" s="83"/>
      <c r="S110" s="83"/>
      <c r="T110" s="83"/>
      <c r="U110" s="83"/>
      <c r="V110" s="86"/>
      <c r="W110" s="51"/>
      <c r="X110" s="86"/>
      <c r="Y110" s="52"/>
      <c r="Z110" s="51"/>
      <c r="AA110" s="73">
        <v>110</v>
      </c>
      <c r="AB110" s="73"/>
      <c r="AC110" s="74"/>
      <c r="AD110" s="82"/>
      <c r="AE110" s="82"/>
      <c r="AF110" s="2"/>
      <c r="AI110" s="3"/>
      <c r="AJ110" s="3"/>
    </row>
    <row r="111" spans="1:36" ht="15">
      <c r="A111" s="66" t="s">
        <v>213</v>
      </c>
      <c r="B111" s="67"/>
      <c r="C111" s="67"/>
      <c r="D111" s="68"/>
      <c r="E111" s="70"/>
      <c r="F111" s="67"/>
      <c r="G111" s="67"/>
      <c r="H111" s="71"/>
      <c r="I111" s="72"/>
      <c r="J111" s="72"/>
      <c r="K111" s="71"/>
      <c r="L111" s="75"/>
      <c r="M111" s="76">
        <v>3302.13232421875</v>
      </c>
      <c r="N111" s="76">
        <v>4975.375</v>
      </c>
      <c r="O111" s="77"/>
      <c r="P111" s="78"/>
      <c r="Q111" s="78"/>
      <c r="R111" s="83"/>
      <c r="S111" s="83"/>
      <c r="T111" s="83"/>
      <c r="U111" s="83"/>
      <c r="V111" s="86"/>
      <c r="W111" s="51"/>
      <c r="X111" s="86"/>
      <c r="Y111" s="52"/>
      <c r="Z111" s="51"/>
      <c r="AA111" s="73">
        <v>111</v>
      </c>
      <c r="AB111" s="73"/>
      <c r="AC111" s="74"/>
      <c r="AD111" s="82"/>
      <c r="AE111" s="82"/>
      <c r="AF111" s="2"/>
      <c r="AI111" s="3"/>
      <c r="AJ111" s="3"/>
    </row>
    <row r="112" spans="1:36" ht="15">
      <c r="A112" s="66" t="s">
        <v>573</v>
      </c>
      <c r="B112" s="67"/>
      <c r="C112" s="67"/>
      <c r="D112" s="68"/>
      <c r="E112" s="70"/>
      <c r="F112" s="67"/>
      <c r="G112" s="67"/>
      <c r="H112" s="71"/>
      <c r="I112" s="72"/>
      <c r="J112" s="72"/>
      <c r="K112" s="71"/>
      <c r="L112" s="75"/>
      <c r="M112" s="76">
        <v>2467.021728515625</v>
      </c>
      <c r="N112" s="76">
        <v>4567.970703125</v>
      </c>
      <c r="O112" s="77"/>
      <c r="P112" s="78"/>
      <c r="Q112" s="78"/>
      <c r="R112" s="83"/>
      <c r="S112" s="83"/>
      <c r="T112" s="83"/>
      <c r="U112" s="83"/>
      <c r="V112" s="86"/>
      <c r="W112" s="51"/>
      <c r="X112" s="86"/>
      <c r="Y112" s="52"/>
      <c r="Z112" s="51"/>
      <c r="AA112" s="73">
        <v>112</v>
      </c>
      <c r="AB112" s="73"/>
      <c r="AC112" s="74"/>
      <c r="AD112" s="82"/>
      <c r="AE112" s="82"/>
      <c r="AF112" s="2"/>
      <c r="AI112" s="3"/>
      <c r="AJ112" s="3"/>
    </row>
    <row r="113" spans="1:36" ht="15">
      <c r="A113" s="66" t="s">
        <v>1039</v>
      </c>
      <c r="B113" s="67"/>
      <c r="C113" s="67"/>
      <c r="D113" s="68"/>
      <c r="E113" s="70"/>
      <c r="F113" s="67"/>
      <c r="G113" s="67"/>
      <c r="H113" s="71"/>
      <c r="I113" s="72"/>
      <c r="J113" s="72"/>
      <c r="K113" s="71"/>
      <c r="L113" s="75"/>
      <c r="M113" s="76">
        <v>1703.07470703125</v>
      </c>
      <c r="N113" s="76">
        <v>4066.010498046875</v>
      </c>
      <c r="O113" s="77"/>
      <c r="P113" s="78"/>
      <c r="Q113" s="78"/>
      <c r="R113" s="83"/>
      <c r="S113" s="83"/>
      <c r="T113" s="83"/>
      <c r="U113" s="83"/>
      <c r="V113" s="86"/>
      <c r="W113" s="51"/>
      <c r="X113" s="86"/>
      <c r="Y113" s="52"/>
      <c r="Z113" s="51"/>
      <c r="AA113" s="73">
        <v>113</v>
      </c>
      <c r="AB113" s="73"/>
      <c r="AC113" s="74"/>
      <c r="AD113" s="82"/>
      <c r="AE113" s="82"/>
      <c r="AF113" s="2"/>
      <c r="AI113" s="3"/>
      <c r="AJ113" s="3"/>
    </row>
    <row r="114" spans="1:36" ht="15">
      <c r="A114" s="66" t="s">
        <v>1040</v>
      </c>
      <c r="B114" s="67"/>
      <c r="C114" s="67"/>
      <c r="D114" s="68"/>
      <c r="E114" s="70"/>
      <c r="F114" s="67"/>
      <c r="G114" s="67"/>
      <c r="H114" s="71"/>
      <c r="I114" s="72"/>
      <c r="J114" s="72"/>
      <c r="K114" s="71"/>
      <c r="L114" s="75"/>
      <c r="M114" s="76">
        <v>4155.744140625</v>
      </c>
      <c r="N114" s="76">
        <v>4219.908203125</v>
      </c>
      <c r="O114" s="77"/>
      <c r="P114" s="78"/>
      <c r="Q114" s="78"/>
      <c r="R114" s="83"/>
      <c r="S114" s="83"/>
      <c r="T114" s="83"/>
      <c r="U114" s="83"/>
      <c r="V114" s="86"/>
      <c r="W114" s="51"/>
      <c r="X114" s="86"/>
      <c r="Y114" s="52"/>
      <c r="Z114" s="51"/>
      <c r="AA114" s="73">
        <v>114</v>
      </c>
      <c r="AB114" s="73"/>
      <c r="AC114" s="74"/>
      <c r="AD114" s="82"/>
      <c r="AE114" s="82"/>
      <c r="AF114" s="2"/>
      <c r="AI114" s="3"/>
      <c r="AJ114" s="3"/>
    </row>
    <row r="115" spans="1:36" ht="15">
      <c r="A115" s="66" t="s">
        <v>574</v>
      </c>
      <c r="B115" s="67"/>
      <c r="C115" s="67"/>
      <c r="D115" s="68"/>
      <c r="E115" s="70"/>
      <c r="F115" s="67"/>
      <c r="G115" s="67"/>
      <c r="H115" s="71"/>
      <c r="I115" s="72"/>
      <c r="J115" s="72"/>
      <c r="K115" s="71"/>
      <c r="L115" s="75"/>
      <c r="M115" s="76">
        <v>4141.31689453125</v>
      </c>
      <c r="N115" s="76">
        <v>4041.37744140625</v>
      </c>
      <c r="O115" s="77"/>
      <c r="P115" s="78"/>
      <c r="Q115" s="78"/>
      <c r="R115" s="83"/>
      <c r="S115" s="83"/>
      <c r="T115" s="83"/>
      <c r="U115" s="83"/>
      <c r="V115" s="86"/>
      <c r="W115" s="51"/>
      <c r="X115" s="86"/>
      <c r="Y115" s="52"/>
      <c r="Z115" s="51"/>
      <c r="AA115" s="73">
        <v>115</v>
      </c>
      <c r="AB115" s="73"/>
      <c r="AC115" s="74"/>
      <c r="AD115" s="82"/>
      <c r="AE115" s="82"/>
      <c r="AF115" s="2"/>
      <c r="AI115" s="3"/>
      <c r="AJ115" s="3"/>
    </row>
    <row r="116" spans="1:36" ht="15">
      <c r="A116" s="66" t="s">
        <v>1041</v>
      </c>
      <c r="B116" s="67"/>
      <c r="C116" s="67"/>
      <c r="D116" s="68"/>
      <c r="E116" s="70"/>
      <c r="F116" s="67"/>
      <c r="G116" s="67"/>
      <c r="H116" s="71"/>
      <c r="I116" s="72"/>
      <c r="J116" s="72"/>
      <c r="K116" s="71"/>
      <c r="L116" s="75"/>
      <c r="M116" s="76">
        <v>4547.66943359375</v>
      </c>
      <c r="N116" s="76">
        <v>4792.99462890625</v>
      </c>
      <c r="O116" s="77"/>
      <c r="P116" s="78"/>
      <c r="Q116" s="78"/>
      <c r="R116" s="83"/>
      <c r="S116" s="83"/>
      <c r="T116" s="83"/>
      <c r="U116" s="83"/>
      <c r="V116" s="86"/>
      <c r="W116" s="51"/>
      <c r="X116" s="86"/>
      <c r="Y116" s="52"/>
      <c r="Z116" s="51"/>
      <c r="AA116" s="73">
        <v>116</v>
      </c>
      <c r="AB116" s="73"/>
      <c r="AC116" s="74"/>
      <c r="AD116" s="82"/>
      <c r="AE116" s="82"/>
      <c r="AF116" s="2"/>
      <c r="AI116" s="3"/>
      <c r="AJ116" s="3"/>
    </row>
    <row r="117" spans="1:36" ht="15">
      <c r="A117" s="66" t="s">
        <v>575</v>
      </c>
      <c r="B117" s="67"/>
      <c r="C117" s="67"/>
      <c r="D117" s="68"/>
      <c r="E117" s="70"/>
      <c r="F117" s="67"/>
      <c r="G117" s="67"/>
      <c r="H117" s="71"/>
      <c r="I117" s="72"/>
      <c r="J117" s="72"/>
      <c r="K117" s="71"/>
      <c r="L117" s="75"/>
      <c r="M117" s="76">
        <v>4144.958984375</v>
      </c>
      <c r="N117" s="76">
        <v>4087.05810546875</v>
      </c>
      <c r="O117" s="77"/>
      <c r="P117" s="78"/>
      <c r="Q117" s="78"/>
      <c r="R117" s="83"/>
      <c r="S117" s="83"/>
      <c r="T117" s="83"/>
      <c r="U117" s="83"/>
      <c r="V117" s="86"/>
      <c r="W117" s="51"/>
      <c r="X117" s="86"/>
      <c r="Y117" s="52"/>
      <c r="Z117" s="51"/>
      <c r="AA117" s="73">
        <v>117</v>
      </c>
      <c r="AB117" s="73"/>
      <c r="AC117" s="74"/>
      <c r="AD117" s="82"/>
      <c r="AE117" s="82"/>
      <c r="AF117" s="2"/>
      <c r="AI117" s="3"/>
      <c r="AJ117" s="3"/>
    </row>
    <row r="118" spans="1:36" ht="15">
      <c r="A118" s="66" t="s">
        <v>1042</v>
      </c>
      <c r="B118" s="67"/>
      <c r="C118" s="67"/>
      <c r="D118" s="68"/>
      <c r="E118" s="70"/>
      <c r="F118" s="67"/>
      <c r="G118" s="67"/>
      <c r="H118" s="71"/>
      <c r="I118" s="72"/>
      <c r="J118" s="72"/>
      <c r="K118" s="71"/>
      <c r="L118" s="75"/>
      <c r="M118" s="76">
        <v>4343.30908203125</v>
      </c>
      <c r="N118" s="76">
        <v>3274.259033203125</v>
      </c>
      <c r="O118" s="77"/>
      <c r="P118" s="78"/>
      <c r="Q118" s="78"/>
      <c r="R118" s="83"/>
      <c r="S118" s="83"/>
      <c r="T118" s="83"/>
      <c r="U118" s="83"/>
      <c r="V118" s="86"/>
      <c r="W118" s="51"/>
      <c r="X118" s="86"/>
      <c r="Y118" s="52"/>
      <c r="Z118" s="51"/>
      <c r="AA118" s="73">
        <v>118</v>
      </c>
      <c r="AB118" s="73"/>
      <c r="AC118" s="74"/>
      <c r="AD118" s="82"/>
      <c r="AE118" s="82"/>
      <c r="AF118" s="2"/>
      <c r="AI118" s="3"/>
      <c r="AJ118" s="3"/>
    </row>
    <row r="119" spans="1:36" ht="15">
      <c r="A119" s="66" t="s">
        <v>216</v>
      </c>
      <c r="B119" s="67"/>
      <c r="C119" s="67"/>
      <c r="D119" s="68"/>
      <c r="E119" s="70"/>
      <c r="F119" s="67"/>
      <c r="G119" s="67"/>
      <c r="H119" s="71"/>
      <c r="I119" s="72"/>
      <c r="J119" s="72"/>
      <c r="K119" s="71"/>
      <c r="L119" s="75"/>
      <c r="M119" s="76">
        <v>4144.767578125</v>
      </c>
      <c r="N119" s="76">
        <v>4088.181640625</v>
      </c>
      <c r="O119" s="77"/>
      <c r="P119" s="78"/>
      <c r="Q119" s="78"/>
      <c r="R119" s="83"/>
      <c r="S119" s="83"/>
      <c r="T119" s="83"/>
      <c r="U119" s="83"/>
      <c r="V119" s="86"/>
      <c r="W119" s="51"/>
      <c r="X119" s="86"/>
      <c r="Y119" s="52"/>
      <c r="Z119" s="51"/>
      <c r="AA119" s="73">
        <v>119</v>
      </c>
      <c r="AB119" s="73"/>
      <c r="AC119" s="74"/>
      <c r="AD119" s="82"/>
      <c r="AE119" s="82"/>
      <c r="AF119" s="2"/>
      <c r="AI119" s="3"/>
      <c r="AJ119" s="3"/>
    </row>
    <row r="120" spans="1:36" ht="15">
      <c r="A120" s="66" t="s">
        <v>1043</v>
      </c>
      <c r="B120" s="67"/>
      <c r="C120" s="67"/>
      <c r="D120" s="68"/>
      <c r="E120" s="70"/>
      <c r="F120" s="67"/>
      <c r="G120" s="67"/>
      <c r="H120" s="71"/>
      <c r="I120" s="72"/>
      <c r="J120" s="72"/>
      <c r="K120" s="71"/>
      <c r="L120" s="75"/>
      <c r="M120" s="76">
        <v>3192.260498046875</v>
      </c>
      <c r="N120" s="76">
        <v>4074.912841796875</v>
      </c>
      <c r="O120" s="77"/>
      <c r="P120" s="78"/>
      <c r="Q120" s="78"/>
      <c r="R120" s="83"/>
      <c r="S120" s="83"/>
      <c r="T120" s="83"/>
      <c r="U120" s="83"/>
      <c r="V120" s="86"/>
      <c r="W120" s="51"/>
      <c r="X120" s="86"/>
      <c r="Y120" s="52"/>
      <c r="Z120" s="51"/>
      <c r="AA120" s="73">
        <v>120</v>
      </c>
      <c r="AB120" s="73"/>
      <c r="AC120" s="74"/>
      <c r="AD120" s="82"/>
      <c r="AE120" s="82"/>
      <c r="AF120" s="2"/>
      <c r="AI120" s="3"/>
      <c r="AJ120" s="3"/>
    </row>
    <row r="121" spans="1:36" ht="15">
      <c r="A121" s="66" t="s">
        <v>576</v>
      </c>
      <c r="B121" s="67"/>
      <c r="C121" s="67"/>
      <c r="D121" s="68"/>
      <c r="E121" s="70"/>
      <c r="F121" s="67"/>
      <c r="G121" s="67"/>
      <c r="H121" s="71"/>
      <c r="I121" s="72"/>
      <c r="J121" s="72"/>
      <c r="K121" s="71"/>
      <c r="L121" s="75"/>
      <c r="M121" s="76">
        <v>3158.821044921875</v>
      </c>
      <c r="N121" s="76">
        <v>4089.873046875</v>
      </c>
      <c r="O121" s="77"/>
      <c r="P121" s="78"/>
      <c r="Q121" s="78"/>
      <c r="R121" s="83"/>
      <c r="S121" s="83"/>
      <c r="T121" s="83"/>
      <c r="U121" s="83"/>
      <c r="V121" s="86"/>
      <c r="W121" s="51"/>
      <c r="X121" s="86"/>
      <c r="Y121" s="52"/>
      <c r="Z121" s="51"/>
      <c r="AA121" s="73">
        <v>121</v>
      </c>
      <c r="AB121" s="73"/>
      <c r="AC121" s="74"/>
      <c r="AD121" s="82"/>
      <c r="AE121" s="82"/>
      <c r="AF121" s="2"/>
      <c r="AI121" s="3"/>
      <c r="AJ121" s="3"/>
    </row>
    <row r="122" spans="1:36" ht="15">
      <c r="A122" s="66" t="s">
        <v>1044</v>
      </c>
      <c r="B122" s="67"/>
      <c r="C122" s="67"/>
      <c r="D122" s="68"/>
      <c r="E122" s="70"/>
      <c r="F122" s="67"/>
      <c r="G122" s="67"/>
      <c r="H122" s="71"/>
      <c r="I122" s="72"/>
      <c r="J122" s="72"/>
      <c r="K122" s="71"/>
      <c r="L122" s="75"/>
      <c r="M122" s="76">
        <v>2261.56982421875</v>
      </c>
      <c r="N122" s="76">
        <v>4371.35791015625</v>
      </c>
      <c r="O122" s="77"/>
      <c r="P122" s="78"/>
      <c r="Q122" s="78"/>
      <c r="R122" s="83"/>
      <c r="S122" s="83"/>
      <c r="T122" s="83"/>
      <c r="U122" s="83"/>
      <c r="V122" s="86"/>
      <c r="W122" s="51"/>
      <c r="X122" s="86"/>
      <c r="Y122" s="52"/>
      <c r="Z122" s="51"/>
      <c r="AA122" s="73">
        <v>122</v>
      </c>
      <c r="AB122" s="73"/>
      <c r="AC122" s="74"/>
      <c r="AD122" s="82"/>
      <c r="AE122" s="82"/>
      <c r="AF122" s="2"/>
      <c r="AI122" s="3"/>
      <c r="AJ122" s="3"/>
    </row>
    <row r="123" spans="1:36" ht="15">
      <c r="A123" s="66" t="s">
        <v>577</v>
      </c>
      <c r="B123" s="67"/>
      <c r="C123" s="67"/>
      <c r="D123" s="68"/>
      <c r="E123" s="70"/>
      <c r="F123" s="67"/>
      <c r="G123" s="67"/>
      <c r="H123" s="71"/>
      <c r="I123" s="72"/>
      <c r="J123" s="72"/>
      <c r="K123" s="71"/>
      <c r="L123" s="75"/>
      <c r="M123" s="76">
        <v>4047.983642578125</v>
      </c>
      <c r="N123" s="76">
        <v>4153.24951171875</v>
      </c>
      <c r="O123" s="77"/>
      <c r="P123" s="78"/>
      <c r="Q123" s="78"/>
      <c r="R123" s="83"/>
      <c r="S123" s="83"/>
      <c r="T123" s="83"/>
      <c r="U123" s="83"/>
      <c r="V123" s="86"/>
      <c r="W123" s="51"/>
      <c r="X123" s="86"/>
      <c r="Y123" s="52"/>
      <c r="Z123" s="51"/>
      <c r="AA123" s="73">
        <v>123</v>
      </c>
      <c r="AB123" s="73"/>
      <c r="AC123" s="74"/>
      <c r="AD123" s="82"/>
      <c r="AE123" s="82"/>
      <c r="AF123" s="2"/>
      <c r="AI123" s="3"/>
      <c r="AJ123" s="3"/>
    </row>
    <row r="124" spans="1:36" ht="15">
      <c r="A124" s="66" t="s">
        <v>1045</v>
      </c>
      <c r="B124" s="67"/>
      <c r="C124" s="67"/>
      <c r="D124" s="68"/>
      <c r="E124" s="70"/>
      <c r="F124" s="67"/>
      <c r="G124" s="67"/>
      <c r="H124" s="71"/>
      <c r="I124" s="72"/>
      <c r="J124" s="72"/>
      <c r="K124" s="71"/>
      <c r="L124" s="75"/>
      <c r="M124" s="76">
        <v>4497.65673828125</v>
      </c>
      <c r="N124" s="76">
        <v>3420.645751953125</v>
      </c>
      <c r="O124" s="77"/>
      <c r="P124" s="78"/>
      <c r="Q124" s="78"/>
      <c r="R124" s="83"/>
      <c r="S124" s="83"/>
      <c r="T124" s="83"/>
      <c r="U124" s="83"/>
      <c r="V124" s="86"/>
      <c r="W124" s="51"/>
      <c r="X124" s="86"/>
      <c r="Y124" s="52"/>
      <c r="Z124" s="51"/>
      <c r="AA124" s="73">
        <v>124</v>
      </c>
      <c r="AB124" s="73"/>
      <c r="AC124" s="74"/>
      <c r="AD124" s="82"/>
      <c r="AE124" s="82"/>
      <c r="AF124" s="2"/>
      <c r="AI124" s="3"/>
      <c r="AJ124" s="3"/>
    </row>
    <row r="125" spans="1:36" ht="15">
      <c r="A125" s="66" t="s">
        <v>578</v>
      </c>
      <c r="B125" s="67"/>
      <c r="C125" s="67"/>
      <c r="D125" s="68"/>
      <c r="E125" s="70"/>
      <c r="F125" s="67"/>
      <c r="G125" s="67"/>
      <c r="H125" s="71"/>
      <c r="I125" s="72"/>
      <c r="J125" s="72"/>
      <c r="K125" s="71"/>
      <c r="L125" s="75"/>
      <c r="M125" s="76">
        <v>1382.4774169921875</v>
      </c>
      <c r="N125" s="76">
        <v>4482.9423828125</v>
      </c>
      <c r="O125" s="77"/>
      <c r="P125" s="78"/>
      <c r="Q125" s="78"/>
      <c r="R125" s="83"/>
      <c r="S125" s="83"/>
      <c r="T125" s="83"/>
      <c r="U125" s="83"/>
      <c r="V125" s="86"/>
      <c r="W125" s="51"/>
      <c r="X125" s="86"/>
      <c r="Y125" s="52"/>
      <c r="Z125" s="51"/>
      <c r="AA125" s="73">
        <v>125</v>
      </c>
      <c r="AB125" s="73"/>
      <c r="AC125" s="74"/>
      <c r="AD125" s="82"/>
      <c r="AE125" s="82"/>
      <c r="AF125" s="2"/>
      <c r="AI125" s="3"/>
      <c r="AJ125" s="3"/>
    </row>
    <row r="126" spans="1:36" ht="15">
      <c r="A126" s="66" t="s">
        <v>1046</v>
      </c>
      <c r="B126" s="67"/>
      <c r="C126" s="67"/>
      <c r="D126" s="68"/>
      <c r="E126" s="70"/>
      <c r="F126" s="67"/>
      <c r="G126" s="67"/>
      <c r="H126" s="71"/>
      <c r="I126" s="72"/>
      <c r="J126" s="72"/>
      <c r="K126" s="71"/>
      <c r="L126" s="75"/>
      <c r="M126" s="76">
        <v>2314.577392578125</v>
      </c>
      <c r="N126" s="76">
        <v>4662.05712890625</v>
      </c>
      <c r="O126" s="77"/>
      <c r="P126" s="78"/>
      <c r="Q126" s="78"/>
      <c r="R126" s="83"/>
      <c r="S126" s="83"/>
      <c r="T126" s="83"/>
      <c r="U126" s="83"/>
      <c r="V126" s="86"/>
      <c r="W126" s="51"/>
      <c r="X126" s="86"/>
      <c r="Y126" s="52"/>
      <c r="Z126" s="51"/>
      <c r="AA126" s="73">
        <v>126</v>
      </c>
      <c r="AB126" s="73"/>
      <c r="AC126" s="74"/>
      <c r="AD126" s="82"/>
      <c r="AE126" s="82"/>
      <c r="AF126" s="2"/>
      <c r="AI126" s="3"/>
      <c r="AJ126" s="3"/>
    </row>
    <row r="127" spans="1:36" ht="15">
      <c r="A127" s="66" t="s">
        <v>210</v>
      </c>
      <c r="B127" s="67"/>
      <c r="C127" s="67"/>
      <c r="D127" s="68"/>
      <c r="E127" s="70"/>
      <c r="F127" s="67"/>
      <c r="G127" s="67"/>
      <c r="H127" s="71"/>
      <c r="I127" s="72"/>
      <c r="J127" s="72"/>
      <c r="K127" s="71"/>
      <c r="L127" s="75"/>
      <c r="M127" s="76">
        <v>3252.385498046875</v>
      </c>
      <c r="N127" s="76">
        <v>4813.70849609375</v>
      </c>
      <c r="O127" s="77"/>
      <c r="P127" s="78"/>
      <c r="Q127" s="78"/>
      <c r="R127" s="83"/>
      <c r="S127" s="83"/>
      <c r="T127" s="83"/>
      <c r="U127" s="83"/>
      <c r="V127" s="86"/>
      <c r="W127" s="51"/>
      <c r="X127" s="86"/>
      <c r="Y127" s="52"/>
      <c r="Z127" s="51"/>
      <c r="AA127" s="73">
        <v>127</v>
      </c>
      <c r="AB127" s="73"/>
      <c r="AC127" s="74"/>
      <c r="AD127" s="82"/>
      <c r="AE127" s="82"/>
      <c r="AF127" s="2"/>
      <c r="AI127" s="3"/>
      <c r="AJ127" s="3"/>
    </row>
    <row r="128" spans="1:36" ht="15">
      <c r="A128" s="66" t="s">
        <v>579</v>
      </c>
      <c r="B128" s="67"/>
      <c r="C128" s="67"/>
      <c r="D128" s="68"/>
      <c r="E128" s="70"/>
      <c r="F128" s="67"/>
      <c r="G128" s="67"/>
      <c r="H128" s="71"/>
      <c r="I128" s="72"/>
      <c r="J128" s="72"/>
      <c r="K128" s="71"/>
      <c r="L128" s="75"/>
      <c r="M128" s="76">
        <v>4001.196533203125</v>
      </c>
      <c r="N128" s="76">
        <v>5034.26025390625</v>
      </c>
      <c r="O128" s="77"/>
      <c r="P128" s="78"/>
      <c r="Q128" s="78"/>
      <c r="R128" s="83"/>
      <c r="S128" s="83"/>
      <c r="T128" s="83"/>
      <c r="U128" s="83"/>
      <c r="V128" s="86"/>
      <c r="W128" s="51"/>
      <c r="X128" s="86"/>
      <c r="Y128" s="52"/>
      <c r="Z128" s="51"/>
      <c r="AA128" s="73">
        <v>128</v>
      </c>
      <c r="AB128" s="73"/>
      <c r="AC128" s="74"/>
      <c r="AD128" s="82"/>
      <c r="AE128" s="82"/>
      <c r="AF128" s="2"/>
      <c r="AI128" s="3"/>
      <c r="AJ128" s="3"/>
    </row>
    <row r="129" spans="1:36" ht="15">
      <c r="A129" s="66" t="s">
        <v>405</v>
      </c>
      <c r="B129" s="67"/>
      <c r="C129" s="67"/>
      <c r="D129" s="68"/>
      <c r="E129" s="70"/>
      <c r="F129" s="67"/>
      <c r="G129" s="67"/>
      <c r="H129" s="71"/>
      <c r="I129" s="72"/>
      <c r="J129" s="72"/>
      <c r="K129" s="71"/>
      <c r="L129" s="75"/>
      <c r="M129" s="76">
        <v>4584.03515625</v>
      </c>
      <c r="N129" s="76">
        <v>4377.75927734375</v>
      </c>
      <c r="O129" s="77"/>
      <c r="P129" s="78"/>
      <c r="Q129" s="78"/>
      <c r="R129" s="83"/>
      <c r="S129" s="83"/>
      <c r="T129" s="83"/>
      <c r="U129" s="83"/>
      <c r="V129" s="86"/>
      <c r="W129" s="51"/>
      <c r="X129" s="86"/>
      <c r="Y129" s="52"/>
      <c r="Z129" s="51"/>
      <c r="AA129" s="73">
        <v>129</v>
      </c>
      <c r="AB129" s="73"/>
      <c r="AC129" s="74"/>
      <c r="AD129" s="82"/>
      <c r="AE129" s="82"/>
      <c r="AF129" s="2"/>
      <c r="AI129" s="3"/>
      <c r="AJ129" s="3"/>
    </row>
    <row r="130" spans="1:36" ht="15">
      <c r="A130" s="66" t="s">
        <v>580</v>
      </c>
      <c r="B130" s="67"/>
      <c r="C130" s="67"/>
      <c r="D130" s="68"/>
      <c r="E130" s="70"/>
      <c r="F130" s="67"/>
      <c r="G130" s="67"/>
      <c r="H130" s="71"/>
      <c r="I130" s="72"/>
      <c r="J130" s="72"/>
      <c r="K130" s="71"/>
      <c r="L130" s="75"/>
      <c r="M130" s="76">
        <v>4248.72412109375</v>
      </c>
      <c r="N130" s="76">
        <v>4096.02099609375</v>
      </c>
      <c r="O130" s="77"/>
      <c r="P130" s="78"/>
      <c r="Q130" s="78"/>
      <c r="R130" s="83"/>
      <c r="S130" s="83"/>
      <c r="T130" s="83"/>
      <c r="U130" s="83"/>
      <c r="V130" s="86"/>
      <c r="W130" s="51"/>
      <c r="X130" s="86"/>
      <c r="Y130" s="52"/>
      <c r="Z130" s="51"/>
      <c r="AA130" s="73">
        <v>130</v>
      </c>
      <c r="AB130" s="73"/>
      <c r="AC130" s="74"/>
      <c r="AD130" s="82"/>
      <c r="AE130" s="82"/>
      <c r="AF130" s="2"/>
      <c r="AI130" s="3"/>
      <c r="AJ130" s="3"/>
    </row>
    <row r="131" spans="1:36" ht="15">
      <c r="A131" s="66" t="s">
        <v>1047</v>
      </c>
      <c r="B131" s="67"/>
      <c r="C131" s="67"/>
      <c r="D131" s="68"/>
      <c r="E131" s="70"/>
      <c r="F131" s="67"/>
      <c r="G131" s="67"/>
      <c r="H131" s="71"/>
      <c r="I131" s="72"/>
      <c r="J131" s="72"/>
      <c r="K131" s="71"/>
      <c r="L131" s="75"/>
      <c r="M131" s="76">
        <v>3904.1142578125</v>
      </c>
      <c r="N131" s="76">
        <v>4870.75439453125</v>
      </c>
      <c r="O131" s="77"/>
      <c r="P131" s="78"/>
      <c r="Q131" s="78"/>
      <c r="R131" s="83"/>
      <c r="S131" s="83"/>
      <c r="T131" s="83"/>
      <c r="U131" s="83"/>
      <c r="V131" s="86"/>
      <c r="W131" s="51"/>
      <c r="X131" s="86"/>
      <c r="Y131" s="52"/>
      <c r="Z131" s="51"/>
      <c r="AA131" s="73">
        <v>131</v>
      </c>
      <c r="AB131" s="73"/>
      <c r="AC131" s="74"/>
      <c r="AD131" s="82"/>
      <c r="AE131" s="82"/>
      <c r="AF131" s="2"/>
      <c r="AI131" s="3"/>
      <c r="AJ131" s="3"/>
    </row>
    <row r="132" spans="1:36" ht="15">
      <c r="A132" s="66" t="s">
        <v>581</v>
      </c>
      <c r="B132" s="67"/>
      <c r="C132" s="67"/>
      <c r="D132" s="68"/>
      <c r="E132" s="70"/>
      <c r="F132" s="67"/>
      <c r="G132" s="67"/>
      <c r="H132" s="71"/>
      <c r="I132" s="72"/>
      <c r="J132" s="72"/>
      <c r="K132" s="71"/>
      <c r="L132" s="75"/>
      <c r="M132" s="76">
        <v>4186.60986328125</v>
      </c>
      <c r="N132" s="76">
        <v>4160.78369140625</v>
      </c>
      <c r="O132" s="77"/>
      <c r="P132" s="78"/>
      <c r="Q132" s="78"/>
      <c r="R132" s="83"/>
      <c r="S132" s="83"/>
      <c r="T132" s="83"/>
      <c r="U132" s="83"/>
      <c r="V132" s="86"/>
      <c r="W132" s="51"/>
      <c r="X132" s="86"/>
      <c r="Y132" s="52"/>
      <c r="Z132" s="51"/>
      <c r="AA132" s="73">
        <v>132</v>
      </c>
      <c r="AB132" s="73"/>
      <c r="AC132" s="74"/>
      <c r="AD132" s="82"/>
      <c r="AE132" s="82"/>
      <c r="AF132" s="2"/>
      <c r="AI132" s="3"/>
      <c r="AJ132" s="3"/>
    </row>
    <row r="133" spans="1:36" ht="15">
      <c r="A133" s="66" t="s">
        <v>1048</v>
      </c>
      <c r="B133" s="67"/>
      <c r="C133" s="67"/>
      <c r="D133" s="68"/>
      <c r="E133" s="70"/>
      <c r="F133" s="67"/>
      <c r="G133" s="67"/>
      <c r="H133" s="71"/>
      <c r="I133" s="72"/>
      <c r="J133" s="72"/>
      <c r="K133" s="71"/>
      <c r="L133" s="75"/>
      <c r="M133" s="76">
        <v>3622.537353515625</v>
      </c>
      <c r="N133" s="76">
        <v>3491.113525390625</v>
      </c>
      <c r="O133" s="77"/>
      <c r="P133" s="78"/>
      <c r="Q133" s="78"/>
      <c r="R133" s="83"/>
      <c r="S133" s="83"/>
      <c r="T133" s="83"/>
      <c r="U133" s="83"/>
      <c r="V133" s="86"/>
      <c r="W133" s="51"/>
      <c r="X133" s="86"/>
      <c r="Y133" s="52"/>
      <c r="Z133" s="51"/>
      <c r="AA133" s="73">
        <v>133</v>
      </c>
      <c r="AB133" s="73"/>
      <c r="AC133" s="74"/>
      <c r="AD133" s="82"/>
      <c r="AE133" s="82"/>
      <c r="AF133" s="2"/>
      <c r="AI133" s="3"/>
      <c r="AJ133" s="3"/>
    </row>
    <row r="134" spans="1:36" ht="15">
      <c r="A134" s="66" t="s">
        <v>582</v>
      </c>
      <c r="B134" s="67"/>
      <c r="C134" s="67"/>
      <c r="D134" s="68"/>
      <c r="E134" s="70"/>
      <c r="F134" s="67"/>
      <c r="G134" s="67"/>
      <c r="H134" s="71"/>
      <c r="I134" s="72"/>
      <c r="J134" s="72"/>
      <c r="K134" s="71"/>
      <c r="L134" s="75"/>
      <c r="M134" s="76">
        <v>4054.38232421875</v>
      </c>
      <c r="N134" s="76">
        <v>4041.7060546875</v>
      </c>
      <c r="O134" s="77"/>
      <c r="P134" s="78"/>
      <c r="Q134" s="78"/>
      <c r="R134" s="83"/>
      <c r="S134" s="83"/>
      <c r="T134" s="83"/>
      <c r="U134" s="83"/>
      <c r="V134" s="86"/>
      <c r="W134" s="51"/>
      <c r="X134" s="86"/>
      <c r="Y134" s="52"/>
      <c r="Z134" s="51"/>
      <c r="AA134" s="73">
        <v>134</v>
      </c>
      <c r="AB134" s="73"/>
      <c r="AC134" s="74"/>
      <c r="AD134" s="82"/>
      <c r="AE134" s="82"/>
      <c r="AF134" s="2"/>
      <c r="AI134" s="3"/>
      <c r="AJ134" s="3"/>
    </row>
    <row r="135" spans="1:36" ht="15">
      <c r="A135" s="66" t="s">
        <v>1049</v>
      </c>
      <c r="B135" s="67"/>
      <c r="C135" s="67"/>
      <c r="D135" s="68"/>
      <c r="E135" s="70"/>
      <c r="F135" s="67"/>
      <c r="G135" s="67"/>
      <c r="H135" s="71"/>
      <c r="I135" s="72"/>
      <c r="J135" s="72"/>
      <c r="K135" s="71"/>
      <c r="L135" s="75"/>
      <c r="M135" s="76">
        <v>3388.726318359375</v>
      </c>
      <c r="N135" s="76">
        <v>4636.17822265625</v>
      </c>
      <c r="O135" s="77"/>
      <c r="P135" s="78"/>
      <c r="Q135" s="78"/>
      <c r="R135" s="83"/>
      <c r="S135" s="83"/>
      <c r="T135" s="83"/>
      <c r="U135" s="83"/>
      <c r="V135" s="86"/>
      <c r="W135" s="51"/>
      <c r="X135" s="86"/>
      <c r="Y135" s="52"/>
      <c r="Z135" s="51"/>
      <c r="AA135" s="73">
        <v>135</v>
      </c>
      <c r="AB135" s="73"/>
      <c r="AC135" s="74"/>
      <c r="AD135" s="82"/>
      <c r="AE135" s="82"/>
      <c r="AF135" s="2"/>
      <c r="AI135" s="3"/>
      <c r="AJ135" s="3"/>
    </row>
    <row r="136" spans="1:36" ht="15">
      <c r="A136" s="66" t="s">
        <v>583</v>
      </c>
      <c r="B136" s="67"/>
      <c r="C136" s="67"/>
      <c r="D136" s="68"/>
      <c r="E136" s="70"/>
      <c r="F136" s="67"/>
      <c r="G136" s="67"/>
      <c r="H136" s="71"/>
      <c r="I136" s="72"/>
      <c r="J136" s="72"/>
      <c r="K136" s="71"/>
      <c r="L136" s="75"/>
      <c r="M136" s="76">
        <v>5834.5595703125</v>
      </c>
      <c r="N136" s="76">
        <v>4887.3994140625</v>
      </c>
      <c r="O136" s="77"/>
      <c r="P136" s="78"/>
      <c r="Q136" s="78"/>
      <c r="R136" s="83"/>
      <c r="S136" s="83"/>
      <c r="T136" s="83"/>
      <c r="U136" s="83"/>
      <c r="V136" s="86"/>
      <c r="W136" s="51"/>
      <c r="X136" s="86"/>
      <c r="Y136" s="52"/>
      <c r="Z136" s="51"/>
      <c r="AA136" s="73">
        <v>136</v>
      </c>
      <c r="AB136" s="73"/>
      <c r="AC136" s="74"/>
      <c r="AD136" s="82"/>
      <c r="AE136" s="82"/>
      <c r="AF136" s="2"/>
      <c r="AI136" s="3"/>
      <c r="AJ136" s="3"/>
    </row>
    <row r="137" spans="1:36" ht="15">
      <c r="A137" s="66" t="s">
        <v>404</v>
      </c>
      <c r="B137" s="67"/>
      <c r="C137" s="67"/>
      <c r="D137" s="68"/>
      <c r="E137" s="70"/>
      <c r="F137" s="67"/>
      <c r="G137" s="67"/>
      <c r="H137" s="71"/>
      <c r="I137" s="72"/>
      <c r="J137" s="72"/>
      <c r="K137" s="71"/>
      <c r="L137" s="75"/>
      <c r="M137" s="76">
        <v>4943.439453125</v>
      </c>
      <c r="N137" s="76">
        <v>4310.98779296875</v>
      </c>
      <c r="O137" s="77"/>
      <c r="P137" s="78"/>
      <c r="Q137" s="78"/>
      <c r="R137" s="83"/>
      <c r="S137" s="83"/>
      <c r="T137" s="83"/>
      <c r="U137" s="83"/>
      <c r="V137" s="86"/>
      <c r="W137" s="51"/>
      <c r="X137" s="86"/>
      <c r="Y137" s="52"/>
      <c r="Z137" s="51"/>
      <c r="AA137" s="73">
        <v>137</v>
      </c>
      <c r="AB137" s="73"/>
      <c r="AC137" s="74"/>
      <c r="AD137" s="82"/>
      <c r="AE137" s="82"/>
      <c r="AF137" s="2"/>
      <c r="AI137" s="3"/>
      <c r="AJ137" s="3"/>
    </row>
    <row r="138" spans="1:36" ht="15">
      <c r="A138" s="66" t="s">
        <v>584</v>
      </c>
      <c r="B138" s="67"/>
      <c r="C138" s="67"/>
      <c r="D138" s="68"/>
      <c r="E138" s="70"/>
      <c r="F138" s="67"/>
      <c r="G138" s="67"/>
      <c r="H138" s="71"/>
      <c r="I138" s="72"/>
      <c r="J138" s="72"/>
      <c r="K138" s="71"/>
      <c r="L138" s="75"/>
      <c r="M138" s="76">
        <v>4140.93212890625</v>
      </c>
      <c r="N138" s="76">
        <v>3984.6572265625</v>
      </c>
      <c r="O138" s="77"/>
      <c r="P138" s="78"/>
      <c r="Q138" s="78"/>
      <c r="R138" s="83"/>
      <c r="S138" s="83"/>
      <c r="T138" s="83"/>
      <c r="U138" s="83"/>
      <c r="V138" s="86"/>
      <c r="W138" s="51"/>
      <c r="X138" s="86"/>
      <c r="Y138" s="52"/>
      <c r="Z138" s="51"/>
      <c r="AA138" s="73">
        <v>138</v>
      </c>
      <c r="AB138" s="73"/>
      <c r="AC138" s="74"/>
      <c r="AD138" s="82"/>
      <c r="AE138" s="82"/>
      <c r="AF138" s="2"/>
      <c r="AI138" s="3"/>
      <c r="AJ138" s="3"/>
    </row>
    <row r="139" spans="1:36" ht="15">
      <c r="A139" s="66" t="s">
        <v>1050</v>
      </c>
      <c r="B139" s="67"/>
      <c r="C139" s="67"/>
      <c r="D139" s="68"/>
      <c r="E139" s="70"/>
      <c r="F139" s="67"/>
      <c r="G139" s="67"/>
      <c r="H139" s="71"/>
      <c r="I139" s="72"/>
      <c r="J139" s="72"/>
      <c r="K139" s="71"/>
      <c r="L139" s="75"/>
      <c r="M139" s="76">
        <v>5009.26513671875</v>
      </c>
      <c r="N139" s="76">
        <v>4326.4296875</v>
      </c>
      <c r="O139" s="77"/>
      <c r="P139" s="78"/>
      <c r="Q139" s="78"/>
      <c r="R139" s="83"/>
      <c r="S139" s="83"/>
      <c r="T139" s="83"/>
      <c r="U139" s="83"/>
      <c r="V139" s="86"/>
      <c r="W139" s="51"/>
      <c r="X139" s="86"/>
      <c r="Y139" s="52"/>
      <c r="Z139" s="51"/>
      <c r="AA139" s="73">
        <v>139</v>
      </c>
      <c r="AB139" s="73"/>
      <c r="AC139" s="74"/>
      <c r="AD139" s="82"/>
      <c r="AE139" s="82"/>
      <c r="AF139" s="2"/>
      <c r="AI139" s="3"/>
      <c r="AJ139" s="3"/>
    </row>
    <row r="140" spans="1:36" ht="15">
      <c r="A140" s="66" t="s">
        <v>585</v>
      </c>
      <c r="B140" s="67"/>
      <c r="C140" s="67"/>
      <c r="D140" s="68"/>
      <c r="E140" s="70"/>
      <c r="F140" s="67"/>
      <c r="G140" s="67"/>
      <c r="H140" s="71"/>
      <c r="I140" s="72"/>
      <c r="J140" s="72"/>
      <c r="K140" s="71"/>
      <c r="L140" s="75"/>
      <c r="M140" s="76">
        <v>3025.10400390625</v>
      </c>
      <c r="N140" s="76">
        <v>4361.14501953125</v>
      </c>
      <c r="O140" s="77"/>
      <c r="P140" s="78"/>
      <c r="Q140" s="78"/>
      <c r="R140" s="83"/>
      <c r="S140" s="83"/>
      <c r="T140" s="83"/>
      <c r="U140" s="83"/>
      <c r="V140" s="86"/>
      <c r="W140" s="51"/>
      <c r="X140" s="86"/>
      <c r="Y140" s="52"/>
      <c r="Z140" s="51"/>
      <c r="AA140" s="73">
        <v>140</v>
      </c>
      <c r="AB140" s="73"/>
      <c r="AC140" s="74"/>
      <c r="AD140" s="82"/>
      <c r="AE140" s="82"/>
      <c r="AF140" s="2"/>
      <c r="AI140" s="3"/>
      <c r="AJ140" s="3"/>
    </row>
    <row r="141" spans="1:36" ht="15">
      <c r="A141" s="66" t="s">
        <v>1051</v>
      </c>
      <c r="B141" s="67"/>
      <c r="C141" s="67"/>
      <c r="D141" s="68"/>
      <c r="E141" s="70"/>
      <c r="F141" s="67"/>
      <c r="G141" s="67"/>
      <c r="H141" s="71"/>
      <c r="I141" s="72"/>
      <c r="J141" s="72"/>
      <c r="K141" s="71"/>
      <c r="L141" s="75"/>
      <c r="M141" s="76">
        <v>2332.451416015625</v>
      </c>
      <c r="N141" s="76">
        <v>3792.19921875</v>
      </c>
      <c r="O141" s="77"/>
      <c r="P141" s="78"/>
      <c r="Q141" s="78"/>
      <c r="R141" s="83"/>
      <c r="S141" s="83"/>
      <c r="T141" s="83"/>
      <c r="U141" s="83"/>
      <c r="V141" s="86"/>
      <c r="W141" s="51"/>
      <c r="X141" s="86"/>
      <c r="Y141" s="52"/>
      <c r="Z141" s="51"/>
      <c r="AA141" s="73">
        <v>141</v>
      </c>
      <c r="AB141" s="73"/>
      <c r="AC141" s="74"/>
      <c r="AD141" s="82"/>
      <c r="AE141" s="82"/>
      <c r="AF141" s="2"/>
      <c r="AI141" s="3"/>
      <c r="AJ141" s="3"/>
    </row>
    <row r="142" spans="1:36" ht="15">
      <c r="A142" s="66" t="s">
        <v>586</v>
      </c>
      <c r="B142" s="67"/>
      <c r="C142" s="67"/>
      <c r="D142" s="68"/>
      <c r="E142" s="70"/>
      <c r="F142" s="67"/>
      <c r="G142" s="67"/>
      <c r="H142" s="71"/>
      <c r="I142" s="72"/>
      <c r="J142" s="72"/>
      <c r="K142" s="71"/>
      <c r="L142" s="75"/>
      <c r="M142" s="76">
        <v>3710.780517578125</v>
      </c>
      <c r="N142" s="76">
        <v>3536.8935546875</v>
      </c>
      <c r="O142" s="77"/>
      <c r="P142" s="78"/>
      <c r="Q142" s="78"/>
      <c r="R142" s="83"/>
      <c r="S142" s="83"/>
      <c r="T142" s="83"/>
      <c r="U142" s="83"/>
      <c r="V142" s="86"/>
      <c r="W142" s="51"/>
      <c r="X142" s="86"/>
      <c r="Y142" s="52"/>
      <c r="Z142" s="51"/>
      <c r="AA142" s="73">
        <v>142</v>
      </c>
      <c r="AB142" s="73"/>
      <c r="AC142" s="74"/>
      <c r="AD142" s="82"/>
      <c r="AE142" s="82"/>
      <c r="AF142" s="2"/>
      <c r="AI142" s="3"/>
      <c r="AJ142" s="3"/>
    </row>
    <row r="143" spans="1:36" ht="15">
      <c r="A143" s="66" t="s">
        <v>1052</v>
      </c>
      <c r="B143" s="67"/>
      <c r="C143" s="67"/>
      <c r="D143" s="68"/>
      <c r="E143" s="70"/>
      <c r="F143" s="67"/>
      <c r="G143" s="67"/>
      <c r="H143" s="71"/>
      <c r="I143" s="72"/>
      <c r="J143" s="72"/>
      <c r="K143" s="71"/>
      <c r="L143" s="75"/>
      <c r="M143" s="76">
        <v>4186.59375</v>
      </c>
      <c r="N143" s="76">
        <v>4256.82373046875</v>
      </c>
      <c r="O143" s="77"/>
      <c r="P143" s="78"/>
      <c r="Q143" s="78"/>
      <c r="R143" s="83"/>
      <c r="S143" s="83"/>
      <c r="T143" s="83"/>
      <c r="U143" s="83"/>
      <c r="V143" s="86"/>
      <c r="W143" s="51"/>
      <c r="X143" s="86"/>
      <c r="Y143" s="52"/>
      <c r="Z143" s="51"/>
      <c r="AA143" s="73">
        <v>143</v>
      </c>
      <c r="AB143" s="73"/>
      <c r="AC143" s="74"/>
      <c r="AD143" s="82"/>
      <c r="AE143" s="82"/>
      <c r="AF143" s="2"/>
      <c r="AI143" s="3"/>
      <c r="AJ143" s="3"/>
    </row>
    <row r="144" spans="1:36" ht="15">
      <c r="A144" s="66" t="s">
        <v>587</v>
      </c>
      <c r="B144" s="67"/>
      <c r="C144" s="67"/>
      <c r="D144" s="68"/>
      <c r="E144" s="70"/>
      <c r="F144" s="67"/>
      <c r="G144" s="67"/>
      <c r="H144" s="71"/>
      <c r="I144" s="72"/>
      <c r="J144" s="72"/>
      <c r="K144" s="71"/>
      <c r="L144" s="75"/>
      <c r="M144" s="76">
        <v>3448.88134765625</v>
      </c>
      <c r="N144" s="76">
        <v>3600.3466796875</v>
      </c>
      <c r="O144" s="77"/>
      <c r="P144" s="78"/>
      <c r="Q144" s="78"/>
      <c r="R144" s="83"/>
      <c r="S144" s="83"/>
      <c r="T144" s="83"/>
      <c r="U144" s="83"/>
      <c r="V144" s="86"/>
      <c r="W144" s="51"/>
      <c r="X144" s="86"/>
      <c r="Y144" s="52"/>
      <c r="Z144" s="51"/>
      <c r="AA144" s="73">
        <v>144</v>
      </c>
      <c r="AB144" s="73"/>
      <c r="AC144" s="74"/>
      <c r="AD144" s="82"/>
      <c r="AE144" s="82"/>
      <c r="AF144" s="2"/>
      <c r="AI144" s="3"/>
      <c r="AJ144" s="3"/>
    </row>
    <row r="145" spans="1:36" ht="15">
      <c r="A145" s="66" t="s">
        <v>1053</v>
      </c>
      <c r="B145" s="67"/>
      <c r="C145" s="67"/>
      <c r="D145" s="68"/>
      <c r="E145" s="70"/>
      <c r="F145" s="67"/>
      <c r="G145" s="67"/>
      <c r="H145" s="71"/>
      <c r="I145" s="72"/>
      <c r="J145" s="72"/>
      <c r="K145" s="71"/>
      <c r="L145" s="75"/>
      <c r="M145" s="76">
        <v>4155.05029296875</v>
      </c>
      <c r="N145" s="76">
        <v>4158.11474609375</v>
      </c>
      <c r="O145" s="77"/>
      <c r="P145" s="78"/>
      <c r="Q145" s="78"/>
      <c r="R145" s="83"/>
      <c r="S145" s="83"/>
      <c r="T145" s="83"/>
      <c r="U145" s="83"/>
      <c r="V145" s="86"/>
      <c r="W145" s="51"/>
      <c r="X145" s="86"/>
      <c r="Y145" s="52"/>
      <c r="Z145" s="51"/>
      <c r="AA145" s="73">
        <v>145</v>
      </c>
      <c r="AB145" s="73"/>
      <c r="AC145" s="74"/>
      <c r="AD145" s="82"/>
      <c r="AE145" s="82"/>
      <c r="AF145" s="2"/>
      <c r="AI145" s="3"/>
      <c r="AJ145" s="3"/>
    </row>
    <row r="146" spans="1:36" ht="15">
      <c r="A146" s="66" t="s">
        <v>1054</v>
      </c>
      <c r="B146" s="67"/>
      <c r="C146" s="67"/>
      <c r="D146" s="68"/>
      <c r="E146" s="70"/>
      <c r="F146" s="67"/>
      <c r="G146" s="67"/>
      <c r="H146" s="71"/>
      <c r="I146" s="72"/>
      <c r="J146" s="72"/>
      <c r="K146" s="71"/>
      <c r="L146" s="75"/>
      <c r="M146" s="76">
        <v>6052.26025390625</v>
      </c>
      <c r="N146" s="76">
        <v>2026.3060302734375</v>
      </c>
      <c r="O146" s="77"/>
      <c r="P146" s="78"/>
      <c r="Q146" s="78"/>
      <c r="R146" s="83"/>
      <c r="S146" s="83"/>
      <c r="T146" s="83"/>
      <c r="U146" s="83"/>
      <c r="V146" s="86"/>
      <c r="W146" s="51"/>
      <c r="X146" s="86"/>
      <c r="Y146" s="52"/>
      <c r="Z146" s="51"/>
      <c r="AA146" s="73">
        <v>146</v>
      </c>
      <c r="AB146" s="73"/>
      <c r="AC146" s="74"/>
      <c r="AD146" s="82"/>
      <c r="AE146" s="82"/>
      <c r="AF146" s="2"/>
      <c r="AI146" s="3"/>
      <c r="AJ146" s="3"/>
    </row>
    <row r="147" spans="1:36" ht="15">
      <c r="A147" s="66" t="s">
        <v>193</v>
      </c>
      <c r="B147" s="67"/>
      <c r="C147" s="67"/>
      <c r="D147" s="68"/>
      <c r="E147" s="70"/>
      <c r="F147" s="67"/>
      <c r="G147" s="67"/>
      <c r="H147" s="71"/>
      <c r="I147" s="72"/>
      <c r="J147" s="72"/>
      <c r="K147" s="71"/>
      <c r="L147" s="75"/>
      <c r="M147" s="76">
        <v>2907.376953125</v>
      </c>
      <c r="N147" s="76">
        <v>3911.05224609375</v>
      </c>
      <c r="O147" s="77"/>
      <c r="P147" s="78"/>
      <c r="Q147" s="78"/>
      <c r="R147" s="83"/>
      <c r="S147" s="83"/>
      <c r="T147" s="83"/>
      <c r="U147" s="83"/>
      <c r="V147" s="86"/>
      <c r="W147" s="51"/>
      <c r="X147" s="86"/>
      <c r="Y147" s="52"/>
      <c r="Z147" s="51"/>
      <c r="AA147" s="73">
        <v>147</v>
      </c>
      <c r="AB147" s="73"/>
      <c r="AC147" s="74"/>
      <c r="AD147" s="82"/>
      <c r="AE147" s="82"/>
      <c r="AF147" s="2"/>
      <c r="AI147" s="3"/>
      <c r="AJ147" s="3"/>
    </row>
    <row r="148" spans="1:36" ht="15">
      <c r="A148" s="66" t="s">
        <v>1055</v>
      </c>
      <c r="B148" s="67"/>
      <c r="C148" s="67"/>
      <c r="D148" s="68"/>
      <c r="E148" s="70"/>
      <c r="F148" s="67"/>
      <c r="G148" s="67"/>
      <c r="H148" s="71"/>
      <c r="I148" s="72"/>
      <c r="J148" s="72"/>
      <c r="K148" s="71"/>
      <c r="L148" s="75"/>
      <c r="M148" s="76">
        <v>2811.1484375</v>
      </c>
      <c r="N148" s="76">
        <v>4552.1513671875</v>
      </c>
      <c r="O148" s="77"/>
      <c r="P148" s="78"/>
      <c r="Q148" s="78"/>
      <c r="R148" s="83"/>
      <c r="S148" s="83"/>
      <c r="T148" s="83"/>
      <c r="U148" s="83"/>
      <c r="V148" s="86"/>
      <c r="W148" s="51"/>
      <c r="X148" s="86"/>
      <c r="Y148" s="52"/>
      <c r="Z148" s="51"/>
      <c r="AA148" s="73">
        <v>148</v>
      </c>
      <c r="AB148" s="73"/>
      <c r="AC148" s="74"/>
      <c r="AD148" s="82"/>
      <c r="AE148" s="82"/>
      <c r="AF148" s="2"/>
      <c r="AI148" s="3"/>
      <c r="AJ148" s="3"/>
    </row>
    <row r="149" spans="1:36" ht="15">
      <c r="A149" s="66" t="s">
        <v>588</v>
      </c>
      <c r="B149" s="67"/>
      <c r="C149" s="67"/>
      <c r="D149" s="68"/>
      <c r="E149" s="70"/>
      <c r="F149" s="67"/>
      <c r="G149" s="67"/>
      <c r="H149" s="71"/>
      <c r="I149" s="72"/>
      <c r="J149" s="72"/>
      <c r="K149" s="71"/>
      <c r="L149" s="75"/>
      <c r="M149" s="76">
        <v>4090.916748046875</v>
      </c>
      <c r="N149" s="76">
        <v>4035.6376953125</v>
      </c>
      <c r="O149" s="77"/>
      <c r="P149" s="78"/>
      <c r="Q149" s="78"/>
      <c r="R149" s="83"/>
      <c r="S149" s="83"/>
      <c r="T149" s="83"/>
      <c r="U149" s="83"/>
      <c r="V149" s="86"/>
      <c r="W149" s="51"/>
      <c r="X149" s="86"/>
      <c r="Y149" s="52"/>
      <c r="Z149" s="51"/>
      <c r="AA149" s="73">
        <v>149</v>
      </c>
      <c r="AB149" s="73"/>
      <c r="AC149" s="74"/>
      <c r="AD149" s="82"/>
      <c r="AE149" s="82"/>
      <c r="AF149" s="2"/>
      <c r="AI149" s="3"/>
      <c r="AJ149" s="3"/>
    </row>
    <row r="150" spans="1:36" ht="15">
      <c r="A150" s="66" t="s">
        <v>1056</v>
      </c>
      <c r="B150" s="67"/>
      <c r="C150" s="67"/>
      <c r="D150" s="68"/>
      <c r="E150" s="70"/>
      <c r="F150" s="67"/>
      <c r="G150" s="67"/>
      <c r="H150" s="71"/>
      <c r="I150" s="72"/>
      <c r="J150" s="72"/>
      <c r="K150" s="71"/>
      <c r="L150" s="75"/>
      <c r="M150" s="76">
        <v>4174.60693359375</v>
      </c>
      <c r="N150" s="76">
        <v>4863.4365234375</v>
      </c>
      <c r="O150" s="77"/>
      <c r="P150" s="78"/>
      <c r="Q150" s="78"/>
      <c r="R150" s="83"/>
      <c r="S150" s="83"/>
      <c r="T150" s="83"/>
      <c r="U150" s="83"/>
      <c r="V150" s="86"/>
      <c r="W150" s="51"/>
      <c r="X150" s="86"/>
      <c r="Y150" s="52"/>
      <c r="Z150" s="51"/>
      <c r="AA150" s="73">
        <v>150</v>
      </c>
      <c r="AB150" s="73"/>
      <c r="AC150" s="74"/>
      <c r="AD150" s="82"/>
      <c r="AE150" s="82"/>
      <c r="AF150" s="2"/>
      <c r="AI150" s="3"/>
      <c r="AJ150" s="3"/>
    </row>
    <row r="151" spans="1:36" ht="15">
      <c r="A151" s="66" t="s">
        <v>589</v>
      </c>
      <c r="B151" s="67"/>
      <c r="C151" s="67"/>
      <c r="D151" s="68"/>
      <c r="E151" s="70"/>
      <c r="F151" s="67"/>
      <c r="G151" s="67"/>
      <c r="H151" s="71"/>
      <c r="I151" s="72"/>
      <c r="J151" s="72"/>
      <c r="K151" s="71"/>
      <c r="L151" s="75"/>
      <c r="M151" s="76">
        <v>4080.787841796875</v>
      </c>
      <c r="N151" s="76">
        <v>4185.6669921875</v>
      </c>
      <c r="O151" s="77"/>
      <c r="P151" s="78"/>
      <c r="Q151" s="78"/>
      <c r="R151" s="83"/>
      <c r="S151" s="83"/>
      <c r="T151" s="83"/>
      <c r="U151" s="83"/>
      <c r="V151" s="86"/>
      <c r="W151" s="51"/>
      <c r="X151" s="86"/>
      <c r="Y151" s="52"/>
      <c r="Z151" s="51"/>
      <c r="AA151" s="73">
        <v>151</v>
      </c>
      <c r="AB151" s="73"/>
      <c r="AC151" s="74"/>
      <c r="AD151" s="82"/>
      <c r="AE151" s="82"/>
      <c r="AF151" s="2"/>
      <c r="AI151" s="3"/>
      <c r="AJ151" s="3"/>
    </row>
    <row r="152" spans="1:36" ht="15">
      <c r="A152" s="66" t="s">
        <v>1057</v>
      </c>
      <c r="B152" s="67"/>
      <c r="C152" s="67"/>
      <c r="D152" s="68"/>
      <c r="E152" s="70"/>
      <c r="F152" s="67"/>
      <c r="G152" s="67"/>
      <c r="H152" s="71"/>
      <c r="I152" s="72"/>
      <c r="J152" s="72"/>
      <c r="K152" s="71"/>
      <c r="L152" s="75"/>
      <c r="M152" s="76">
        <v>4851.8115234375</v>
      </c>
      <c r="N152" s="76">
        <v>4673.7255859375</v>
      </c>
      <c r="O152" s="77"/>
      <c r="P152" s="78"/>
      <c r="Q152" s="78"/>
      <c r="R152" s="83"/>
      <c r="S152" s="83"/>
      <c r="T152" s="83"/>
      <c r="U152" s="83"/>
      <c r="V152" s="86"/>
      <c r="W152" s="51"/>
      <c r="X152" s="86"/>
      <c r="Y152" s="52"/>
      <c r="Z152" s="51"/>
      <c r="AA152" s="73">
        <v>152</v>
      </c>
      <c r="AB152" s="73"/>
      <c r="AC152" s="74"/>
      <c r="AD152" s="82"/>
      <c r="AE152" s="82"/>
      <c r="AF152" s="2"/>
      <c r="AI152" s="3"/>
      <c r="AJ152" s="3"/>
    </row>
    <row r="153" spans="1:36" ht="15">
      <c r="A153" s="66" t="s">
        <v>590</v>
      </c>
      <c r="B153" s="67"/>
      <c r="C153" s="67"/>
      <c r="D153" s="68"/>
      <c r="E153" s="70"/>
      <c r="F153" s="67"/>
      <c r="G153" s="67"/>
      <c r="H153" s="71"/>
      <c r="I153" s="72"/>
      <c r="J153" s="72"/>
      <c r="K153" s="71"/>
      <c r="L153" s="75"/>
      <c r="M153" s="76">
        <v>4083.4619140625</v>
      </c>
      <c r="N153" s="76">
        <v>4226.0068359375</v>
      </c>
      <c r="O153" s="77"/>
      <c r="P153" s="78"/>
      <c r="Q153" s="78"/>
      <c r="R153" s="83"/>
      <c r="S153" s="83"/>
      <c r="T153" s="83"/>
      <c r="U153" s="83"/>
      <c r="V153" s="86"/>
      <c r="W153" s="51"/>
      <c r="X153" s="86"/>
      <c r="Y153" s="52"/>
      <c r="Z153" s="51"/>
      <c r="AA153" s="73">
        <v>153</v>
      </c>
      <c r="AB153" s="73"/>
      <c r="AC153" s="74"/>
      <c r="AD153" s="82"/>
      <c r="AE153" s="82"/>
      <c r="AF153" s="2"/>
      <c r="AI153" s="3"/>
      <c r="AJ153" s="3"/>
    </row>
    <row r="154" spans="1:36" ht="15">
      <c r="A154" s="66" t="s">
        <v>1058</v>
      </c>
      <c r="B154" s="67"/>
      <c r="C154" s="67"/>
      <c r="D154" s="68"/>
      <c r="E154" s="70"/>
      <c r="F154" s="67"/>
      <c r="G154" s="67"/>
      <c r="H154" s="71"/>
      <c r="I154" s="72"/>
      <c r="J154" s="72"/>
      <c r="K154" s="71"/>
      <c r="L154" s="75"/>
      <c r="M154" s="76">
        <v>5035.31591796875</v>
      </c>
      <c r="N154" s="76">
        <v>4259.51416015625</v>
      </c>
      <c r="O154" s="77"/>
      <c r="P154" s="78"/>
      <c r="Q154" s="78"/>
      <c r="R154" s="83"/>
      <c r="S154" s="83"/>
      <c r="T154" s="83"/>
      <c r="U154" s="83"/>
      <c r="V154" s="86"/>
      <c r="W154" s="51"/>
      <c r="X154" s="86"/>
      <c r="Y154" s="52"/>
      <c r="Z154" s="51"/>
      <c r="AA154" s="73">
        <v>154</v>
      </c>
      <c r="AB154" s="73"/>
      <c r="AC154" s="74"/>
      <c r="AD154" s="82"/>
      <c r="AE154" s="82"/>
      <c r="AF154" s="2"/>
      <c r="AI154" s="3"/>
      <c r="AJ154" s="3"/>
    </row>
    <row r="155" spans="1:36" ht="15">
      <c r="A155" s="66" t="s">
        <v>591</v>
      </c>
      <c r="B155" s="67"/>
      <c r="C155" s="67"/>
      <c r="D155" s="68"/>
      <c r="E155" s="70"/>
      <c r="F155" s="67"/>
      <c r="G155" s="67"/>
      <c r="H155" s="71"/>
      <c r="I155" s="72"/>
      <c r="J155" s="72"/>
      <c r="K155" s="71"/>
      <c r="L155" s="75"/>
      <c r="M155" s="76">
        <v>4676.01171875</v>
      </c>
      <c r="N155" s="76">
        <v>4725.8076171875</v>
      </c>
      <c r="O155" s="77"/>
      <c r="P155" s="78"/>
      <c r="Q155" s="78"/>
      <c r="R155" s="83"/>
      <c r="S155" s="83"/>
      <c r="T155" s="83"/>
      <c r="U155" s="83"/>
      <c r="V155" s="86"/>
      <c r="W155" s="51"/>
      <c r="X155" s="86"/>
      <c r="Y155" s="52"/>
      <c r="Z155" s="51"/>
      <c r="AA155" s="73">
        <v>155</v>
      </c>
      <c r="AB155" s="73"/>
      <c r="AC155" s="74"/>
      <c r="AD155" s="82"/>
      <c r="AE155" s="82"/>
      <c r="AF155" s="2"/>
      <c r="AI155" s="3"/>
      <c r="AJ155" s="3"/>
    </row>
    <row r="156" spans="1:36" ht="15">
      <c r="A156" s="66" t="s">
        <v>1059</v>
      </c>
      <c r="B156" s="67"/>
      <c r="C156" s="67"/>
      <c r="D156" s="68"/>
      <c r="E156" s="70"/>
      <c r="F156" s="67"/>
      <c r="G156" s="67"/>
      <c r="H156" s="71"/>
      <c r="I156" s="72"/>
      <c r="J156" s="72"/>
      <c r="K156" s="71"/>
      <c r="L156" s="75"/>
      <c r="M156" s="76">
        <v>4163.66259765625</v>
      </c>
      <c r="N156" s="76">
        <v>4025.21826171875</v>
      </c>
      <c r="O156" s="77"/>
      <c r="P156" s="78"/>
      <c r="Q156" s="78"/>
      <c r="R156" s="83"/>
      <c r="S156" s="83"/>
      <c r="T156" s="83"/>
      <c r="U156" s="83"/>
      <c r="V156" s="86"/>
      <c r="W156" s="51"/>
      <c r="X156" s="86"/>
      <c r="Y156" s="52"/>
      <c r="Z156" s="51"/>
      <c r="AA156" s="73">
        <v>156</v>
      </c>
      <c r="AB156" s="73"/>
      <c r="AC156" s="74"/>
      <c r="AD156" s="82"/>
      <c r="AE156" s="82"/>
      <c r="AF156" s="2"/>
      <c r="AI156" s="3"/>
      <c r="AJ156" s="3"/>
    </row>
    <row r="157" spans="1:36" ht="15">
      <c r="A157" s="66" t="s">
        <v>228</v>
      </c>
      <c r="B157" s="67"/>
      <c r="C157" s="67"/>
      <c r="D157" s="68"/>
      <c r="E157" s="70"/>
      <c r="F157" s="67"/>
      <c r="G157" s="67"/>
      <c r="H157" s="71"/>
      <c r="I157" s="72"/>
      <c r="J157" s="72"/>
      <c r="K157" s="71"/>
      <c r="L157" s="75"/>
      <c r="M157" s="76">
        <v>4216.69775390625</v>
      </c>
      <c r="N157" s="76">
        <v>4315.9541015625</v>
      </c>
      <c r="O157" s="77"/>
      <c r="P157" s="78"/>
      <c r="Q157" s="78"/>
      <c r="R157" s="83"/>
      <c r="S157" s="83"/>
      <c r="T157" s="83"/>
      <c r="U157" s="83"/>
      <c r="V157" s="86"/>
      <c r="W157" s="51"/>
      <c r="X157" s="86"/>
      <c r="Y157" s="52"/>
      <c r="Z157" s="51"/>
      <c r="AA157" s="73">
        <v>157</v>
      </c>
      <c r="AB157" s="73"/>
      <c r="AC157" s="74"/>
      <c r="AD157" s="82"/>
      <c r="AE157" s="82"/>
      <c r="AF157" s="2"/>
      <c r="AI157" s="3"/>
      <c r="AJ157" s="3"/>
    </row>
    <row r="158" spans="1:36" ht="15">
      <c r="A158" s="66" t="s">
        <v>1060</v>
      </c>
      <c r="B158" s="67"/>
      <c r="C158" s="67"/>
      <c r="D158" s="68"/>
      <c r="E158" s="70"/>
      <c r="F158" s="67"/>
      <c r="G158" s="67"/>
      <c r="H158" s="71"/>
      <c r="I158" s="72"/>
      <c r="J158" s="72"/>
      <c r="K158" s="71"/>
      <c r="L158" s="75"/>
      <c r="M158" s="76">
        <v>3557.231201171875</v>
      </c>
      <c r="N158" s="76">
        <v>5096.21337890625</v>
      </c>
      <c r="O158" s="77"/>
      <c r="P158" s="78"/>
      <c r="Q158" s="78"/>
      <c r="R158" s="83"/>
      <c r="S158" s="83"/>
      <c r="T158" s="83"/>
      <c r="U158" s="83"/>
      <c r="V158" s="86"/>
      <c r="W158" s="51"/>
      <c r="X158" s="86"/>
      <c r="Y158" s="52"/>
      <c r="Z158" s="51"/>
      <c r="AA158" s="73">
        <v>158</v>
      </c>
      <c r="AB158" s="73"/>
      <c r="AC158" s="74"/>
      <c r="AD158" s="82"/>
      <c r="AE158" s="82"/>
      <c r="AF158" s="2"/>
      <c r="AI158" s="3"/>
      <c r="AJ158" s="3"/>
    </row>
    <row r="159" spans="1:36" ht="15">
      <c r="A159" s="66" t="s">
        <v>592</v>
      </c>
      <c r="B159" s="67"/>
      <c r="C159" s="67"/>
      <c r="D159" s="68"/>
      <c r="E159" s="70"/>
      <c r="F159" s="67"/>
      <c r="G159" s="67"/>
      <c r="H159" s="71"/>
      <c r="I159" s="72"/>
      <c r="J159" s="72"/>
      <c r="K159" s="71"/>
      <c r="L159" s="75"/>
      <c r="M159" s="76">
        <v>6921.86669921875</v>
      </c>
      <c r="N159" s="76">
        <v>3048.299560546875</v>
      </c>
      <c r="O159" s="77"/>
      <c r="P159" s="78"/>
      <c r="Q159" s="78"/>
      <c r="R159" s="83"/>
      <c r="S159" s="83"/>
      <c r="T159" s="83"/>
      <c r="U159" s="83"/>
      <c r="V159" s="86"/>
      <c r="W159" s="51"/>
      <c r="X159" s="86"/>
      <c r="Y159" s="52"/>
      <c r="Z159" s="51"/>
      <c r="AA159" s="73">
        <v>159</v>
      </c>
      <c r="AB159" s="73"/>
      <c r="AC159" s="74"/>
      <c r="AD159" s="82"/>
      <c r="AE159" s="82"/>
      <c r="AF159" s="2"/>
      <c r="AI159" s="3"/>
      <c r="AJ159" s="3"/>
    </row>
    <row r="160" spans="1:36" ht="15">
      <c r="A160" s="66" t="s">
        <v>375</v>
      </c>
      <c r="B160" s="67"/>
      <c r="C160" s="67"/>
      <c r="D160" s="68"/>
      <c r="E160" s="70"/>
      <c r="F160" s="67"/>
      <c r="G160" s="67"/>
      <c r="H160" s="71"/>
      <c r="I160" s="72"/>
      <c r="J160" s="72"/>
      <c r="K160" s="71"/>
      <c r="L160" s="75"/>
      <c r="M160" s="76">
        <v>5750.626953125</v>
      </c>
      <c r="N160" s="76">
        <v>3530.35888671875</v>
      </c>
      <c r="O160" s="77"/>
      <c r="P160" s="78"/>
      <c r="Q160" s="78"/>
      <c r="R160" s="83"/>
      <c r="S160" s="83"/>
      <c r="T160" s="83"/>
      <c r="U160" s="83"/>
      <c r="V160" s="86"/>
      <c r="W160" s="51"/>
      <c r="X160" s="86"/>
      <c r="Y160" s="52"/>
      <c r="Z160" s="51"/>
      <c r="AA160" s="73">
        <v>160</v>
      </c>
      <c r="AB160" s="73"/>
      <c r="AC160" s="74"/>
      <c r="AD160" s="82"/>
      <c r="AE160" s="82"/>
      <c r="AF160" s="2"/>
      <c r="AI160" s="3"/>
      <c r="AJ160" s="3"/>
    </row>
    <row r="161" spans="1:36" ht="15">
      <c r="A161" s="66" t="s">
        <v>593</v>
      </c>
      <c r="B161" s="67"/>
      <c r="C161" s="67"/>
      <c r="D161" s="68"/>
      <c r="E161" s="70"/>
      <c r="F161" s="67"/>
      <c r="G161" s="67"/>
      <c r="H161" s="71"/>
      <c r="I161" s="72"/>
      <c r="J161" s="72"/>
      <c r="K161" s="71"/>
      <c r="L161" s="75"/>
      <c r="M161" s="76">
        <v>4173.27197265625</v>
      </c>
      <c r="N161" s="76">
        <v>4207.11376953125</v>
      </c>
      <c r="O161" s="77"/>
      <c r="P161" s="78"/>
      <c r="Q161" s="78"/>
      <c r="R161" s="83"/>
      <c r="S161" s="83"/>
      <c r="T161" s="83"/>
      <c r="U161" s="83"/>
      <c r="V161" s="86"/>
      <c r="W161" s="51"/>
      <c r="X161" s="86"/>
      <c r="Y161" s="52"/>
      <c r="Z161" s="51"/>
      <c r="AA161" s="73">
        <v>161</v>
      </c>
      <c r="AB161" s="73"/>
      <c r="AC161" s="74"/>
      <c r="AD161" s="82"/>
      <c r="AE161" s="82"/>
      <c r="AF161" s="2"/>
      <c r="AI161" s="3"/>
      <c r="AJ161" s="3"/>
    </row>
    <row r="162" spans="1:36" ht="15">
      <c r="A162" s="66" t="s">
        <v>1061</v>
      </c>
      <c r="B162" s="67"/>
      <c r="C162" s="67"/>
      <c r="D162" s="68"/>
      <c r="E162" s="70"/>
      <c r="F162" s="67"/>
      <c r="G162" s="67"/>
      <c r="H162" s="71"/>
      <c r="I162" s="72"/>
      <c r="J162" s="72"/>
      <c r="K162" s="71"/>
      <c r="L162" s="75"/>
      <c r="M162" s="76">
        <v>4340.14208984375</v>
      </c>
      <c r="N162" s="76">
        <v>3388.9501953125</v>
      </c>
      <c r="O162" s="77"/>
      <c r="P162" s="78"/>
      <c r="Q162" s="78"/>
      <c r="R162" s="83"/>
      <c r="S162" s="83"/>
      <c r="T162" s="83"/>
      <c r="U162" s="83"/>
      <c r="V162" s="86"/>
      <c r="W162" s="51"/>
      <c r="X162" s="86"/>
      <c r="Y162" s="52"/>
      <c r="Z162" s="51"/>
      <c r="AA162" s="73">
        <v>162</v>
      </c>
      <c r="AB162" s="73"/>
      <c r="AC162" s="74"/>
      <c r="AD162" s="82"/>
      <c r="AE162" s="82"/>
      <c r="AF162" s="2"/>
      <c r="AI162" s="3"/>
      <c r="AJ162" s="3"/>
    </row>
    <row r="163" spans="1:36" ht="15">
      <c r="A163" s="66" t="s">
        <v>221</v>
      </c>
      <c r="B163" s="67"/>
      <c r="C163" s="67"/>
      <c r="D163" s="68"/>
      <c r="E163" s="70"/>
      <c r="F163" s="67"/>
      <c r="G163" s="67"/>
      <c r="H163" s="71"/>
      <c r="I163" s="72"/>
      <c r="J163" s="72"/>
      <c r="K163" s="71"/>
      <c r="L163" s="75"/>
      <c r="M163" s="76">
        <v>4156.49072265625</v>
      </c>
      <c r="N163" s="76">
        <v>4068.36083984375</v>
      </c>
      <c r="O163" s="77"/>
      <c r="P163" s="78"/>
      <c r="Q163" s="78"/>
      <c r="R163" s="83"/>
      <c r="S163" s="83"/>
      <c r="T163" s="83"/>
      <c r="U163" s="83"/>
      <c r="V163" s="86"/>
      <c r="W163" s="51"/>
      <c r="X163" s="86"/>
      <c r="Y163" s="52"/>
      <c r="Z163" s="51"/>
      <c r="AA163" s="73">
        <v>163</v>
      </c>
      <c r="AB163" s="73"/>
      <c r="AC163" s="74"/>
      <c r="AD163" s="82"/>
      <c r="AE163" s="82"/>
      <c r="AF163" s="2"/>
      <c r="AI163" s="3"/>
      <c r="AJ163" s="3"/>
    </row>
    <row r="164" spans="1:36" ht="15">
      <c r="A164" s="66" t="s">
        <v>1062</v>
      </c>
      <c r="B164" s="67"/>
      <c r="C164" s="67"/>
      <c r="D164" s="68"/>
      <c r="E164" s="70"/>
      <c r="F164" s="67"/>
      <c r="G164" s="67"/>
      <c r="H164" s="71"/>
      <c r="I164" s="72"/>
      <c r="J164" s="72"/>
      <c r="K164" s="71"/>
      <c r="L164" s="75"/>
      <c r="M164" s="76">
        <v>4152.1328125</v>
      </c>
      <c r="N164" s="76">
        <v>3237.357177734375</v>
      </c>
      <c r="O164" s="77"/>
      <c r="P164" s="78"/>
      <c r="Q164" s="78"/>
      <c r="R164" s="83"/>
      <c r="S164" s="83"/>
      <c r="T164" s="83"/>
      <c r="U164" s="83"/>
      <c r="V164" s="86"/>
      <c r="W164" s="51"/>
      <c r="X164" s="86"/>
      <c r="Y164" s="52"/>
      <c r="Z164" s="51"/>
      <c r="AA164" s="73">
        <v>164</v>
      </c>
      <c r="AB164" s="73"/>
      <c r="AC164" s="74"/>
      <c r="AD164" s="82"/>
      <c r="AE164" s="82"/>
      <c r="AF164" s="2"/>
      <c r="AI164" s="3"/>
      <c r="AJ164" s="3"/>
    </row>
    <row r="165" spans="1:36" ht="15">
      <c r="A165" s="66" t="s">
        <v>212</v>
      </c>
      <c r="B165" s="67"/>
      <c r="C165" s="67"/>
      <c r="D165" s="68"/>
      <c r="E165" s="70"/>
      <c r="F165" s="67"/>
      <c r="G165" s="67"/>
      <c r="H165" s="71"/>
      <c r="I165" s="72"/>
      <c r="J165" s="72"/>
      <c r="K165" s="71"/>
      <c r="L165" s="75"/>
      <c r="M165" s="76">
        <v>4177.73388671875</v>
      </c>
      <c r="N165" s="76">
        <v>4055.807373046875</v>
      </c>
      <c r="O165" s="77"/>
      <c r="P165" s="78"/>
      <c r="Q165" s="78"/>
      <c r="R165" s="83"/>
      <c r="S165" s="83"/>
      <c r="T165" s="83"/>
      <c r="U165" s="83"/>
      <c r="V165" s="86"/>
      <c r="W165" s="51"/>
      <c r="X165" s="86"/>
      <c r="Y165" s="52"/>
      <c r="Z165" s="51"/>
      <c r="AA165" s="73">
        <v>165</v>
      </c>
      <c r="AB165" s="73"/>
      <c r="AC165" s="74"/>
      <c r="AD165" s="82"/>
      <c r="AE165" s="82"/>
      <c r="AF165" s="2"/>
      <c r="AI165" s="3"/>
      <c r="AJ165" s="3"/>
    </row>
    <row r="166" spans="1:36" ht="15">
      <c r="A166" s="66" t="s">
        <v>1063</v>
      </c>
      <c r="B166" s="67"/>
      <c r="C166" s="67"/>
      <c r="D166" s="68"/>
      <c r="E166" s="70"/>
      <c r="F166" s="67"/>
      <c r="G166" s="67"/>
      <c r="H166" s="71"/>
      <c r="I166" s="72"/>
      <c r="J166" s="72"/>
      <c r="K166" s="71"/>
      <c r="L166" s="75"/>
      <c r="M166" s="76">
        <v>3765.172119140625</v>
      </c>
      <c r="N166" s="76">
        <v>4804.84619140625</v>
      </c>
      <c r="O166" s="77"/>
      <c r="P166" s="78"/>
      <c r="Q166" s="78"/>
      <c r="R166" s="83"/>
      <c r="S166" s="83"/>
      <c r="T166" s="83"/>
      <c r="U166" s="83"/>
      <c r="V166" s="86"/>
      <c r="W166" s="51"/>
      <c r="X166" s="86"/>
      <c r="Y166" s="52"/>
      <c r="Z166" s="51"/>
      <c r="AA166" s="73">
        <v>166</v>
      </c>
      <c r="AB166" s="73"/>
      <c r="AC166" s="74"/>
      <c r="AD166" s="82"/>
      <c r="AE166" s="82"/>
      <c r="AF166" s="2"/>
      <c r="AI166" s="3"/>
      <c r="AJ166" s="3"/>
    </row>
    <row r="167" spans="1:36" ht="15">
      <c r="A167" s="66" t="s">
        <v>594</v>
      </c>
      <c r="B167" s="67"/>
      <c r="C167" s="67"/>
      <c r="D167" s="68"/>
      <c r="E167" s="70"/>
      <c r="F167" s="67"/>
      <c r="G167" s="67"/>
      <c r="H167" s="71"/>
      <c r="I167" s="72"/>
      <c r="J167" s="72"/>
      <c r="K167" s="71"/>
      <c r="L167" s="75"/>
      <c r="M167" s="76">
        <v>5112.8427734375</v>
      </c>
      <c r="N167" s="76">
        <v>3994.394287109375</v>
      </c>
      <c r="O167" s="77"/>
      <c r="P167" s="78"/>
      <c r="Q167" s="78"/>
      <c r="R167" s="83"/>
      <c r="S167" s="83"/>
      <c r="T167" s="83"/>
      <c r="U167" s="83"/>
      <c r="V167" s="86"/>
      <c r="W167" s="51"/>
      <c r="X167" s="86"/>
      <c r="Y167" s="52"/>
      <c r="Z167" s="51"/>
      <c r="AA167" s="73">
        <v>167</v>
      </c>
      <c r="AB167" s="73"/>
      <c r="AC167" s="74"/>
      <c r="AD167" s="82"/>
      <c r="AE167" s="82"/>
      <c r="AF167" s="2"/>
      <c r="AI167" s="3"/>
      <c r="AJ167" s="3"/>
    </row>
    <row r="168" spans="1:36" ht="15">
      <c r="A168" s="66" t="s">
        <v>1064</v>
      </c>
      <c r="B168" s="67"/>
      <c r="C168" s="67"/>
      <c r="D168" s="68"/>
      <c r="E168" s="70"/>
      <c r="F168" s="67"/>
      <c r="G168" s="67"/>
      <c r="H168" s="71"/>
      <c r="I168" s="72"/>
      <c r="J168" s="72"/>
      <c r="K168" s="71"/>
      <c r="L168" s="75"/>
      <c r="M168" s="76">
        <v>4167.5634765625</v>
      </c>
      <c r="N168" s="76">
        <v>4097.41943359375</v>
      </c>
      <c r="O168" s="77"/>
      <c r="P168" s="78"/>
      <c r="Q168" s="78"/>
      <c r="R168" s="83"/>
      <c r="S168" s="83"/>
      <c r="T168" s="83"/>
      <c r="U168" s="83"/>
      <c r="V168" s="86"/>
      <c r="W168" s="51"/>
      <c r="X168" s="86"/>
      <c r="Y168" s="52"/>
      <c r="Z168" s="51"/>
      <c r="AA168" s="73">
        <v>168</v>
      </c>
      <c r="AB168" s="73"/>
      <c r="AC168" s="74"/>
      <c r="AD168" s="82"/>
      <c r="AE168" s="82"/>
      <c r="AF168" s="2"/>
      <c r="AI168" s="3"/>
      <c r="AJ168" s="3"/>
    </row>
    <row r="169" spans="1:36" ht="15">
      <c r="A169" s="66" t="s">
        <v>595</v>
      </c>
      <c r="B169" s="67"/>
      <c r="C169" s="67"/>
      <c r="D169" s="68"/>
      <c r="E169" s="70"/>
      <c r="F169" s="67"/>
      <c r="G169" s="67"/>
      <c r="H169" s="71"/>
      <c r="I169" s="72"/>
      <c r="J169" s="72"/>
      <c r="K169" s="71"/>
      <c r="L169" s="75"/>
      <c r="M169" s="76">
        <v>4063.18115234375</v>
      </c>
      <c r="N169" s="76">
        <v>4160.150390625</v>
      </c>
      <c r="O169" s="77"/>
      <c r="P169" s="78"/>
      <c r="Q169" s="78"/>
      <c r="R169" s="83"/>
      <c r="S169" s="83"/>
      <c r="T169" s="83"/>
      <c r="U169" s="83"/>
      <c r="V169" s="86"/>
      <c r="W169" s="51"/>
      <c r="X169" s="86"/>
      <c r="Y169" s="52"/>
      <c r="Z169" s="51"/>
      <c r="AA169" s="73">
        <v>169</v>
      </c>
      <c r="AB169" s="73"/>
      <c r="AC169" s="74"/>
      <c r="AD169" s="82"/>
      <c r="AE169" s="82"/>
      <c r="AF169" s="2"/>
      <c r="AI169" s="3"/>
      <c r="AJ169" s="3"/>
    </row>
    <row r="170" spans="1:36" ht="15">
      <c r="A170" s="66" t="s">
        <v>1065</v>
      </c>
      <c r="B170" s="67"/>
      <c r="C170" s="67"/>
      <c r="D170" s="68"/>
      <c r="E170" s="70"/>
      <c r="F170" s="67"/>
      <c r="G170" s="67"/>
      <c r="H170" s="71"/>
      <c r="I170" s="72"/>
      <c r="J170" s="72"/>
      <c r="K170" s="71"/>
      <c r="L170" s="75"/>
      <c r="M170" s="76">
        <v>4844.0244140625</v>
      </c>
      <c r="N170" s="76">
        <v>4636.18212890625</v>
      </c>
      <c r="O170" s="77"/>
      <c r="P170" s="78"/>
      <c r="Q170" s="78"/>
      <c r="R170" s="83"/>
      <c r="S170" s="83"/>
      <c r="T170" s="83"/>
      <c r="U170" s="83"/>
      <c r="V170" s="86"/>
      <c r="W170" s="51"/>
      <c r="X170" s="86"/>
      <c r="Y170" s="52"/>
      <c r="Z170" s="51"/>
      <c r="AA170" s="73">
        <v>170</v>
      </c>
      <c r="AB170" s="73"/>
      <c r="AC170" s="74"/>
      <c r="AD170" s="82"/>
      <c r="AE170" s="82"/>
      <c r="AF170" s="2"/>
      <c r="AI170" s="3"/>
      <c r="AJ170" s="3"/>
    </row>
    <row r="171" spans="1:36" ht="15">
      <c r="A171" s="66" t="s">
        <v>596</v>
      </c>
      <c r="B171" s="67"/>
      <c r="C171" s="67"/>
      <c r="D171" s="68"/>
      <c r="E171" s="70"/>
      <c r="F171" s="67"/>
      <c r="G171" s="67"/>
      <c r="H171" s="71"/>
      <c r="I171" s="72"/>
      <c r="J171" s="72"/>
      <c r="K171" s="71"/>
      <c r="L171" s="75"/>
      <c r="M171" s="76">
        <v>4804.51611328125</v>
      </c>
      <c r="N171" s="76">
        <v>4728.75927734375</v>
      </c>
      <c r="O171" s="77"/>
      <c r="P171" s="78"/>
      <c r="Q171" s="78"/>
      <c r="R171" s="83"/>
      <c r="S171" s="83"/>
      <c r="T171" s="83"/>
      <c r="U171" s="83"/>
      <c r="V171" s="86"/>
      <c r="W171" s="51"/>
      <c r="X171" s="86"/>
      <c r="Y171" s="52"/>
      <c r="Z171" s="51"/>
      <c r="AA171" s="73">
        <v>171</v>
      </c>
      <c r="AB171" s="73"/>
      <c r="AC171" s="74"/>
      <c r="AD171" s="82"/>
      <c r="AE171" s="82"/>
      <c r="AF171" s="2"/>
      <c r="AI171" s="3"/>
      <c r="AJ171" s="3"/>
    </row>
    <row r="172" spans="1:36" ht="15">
      <c r="A172" s="66" t="s">
        <v>1066</v>
      </c>
      <c r="B172" s="67"/>
      <c r="C172" s="67"/>
      <c r="D172" s="68"/>
      <c r="E172" s="70"/>
      <c r="F172" s="67"/>
      <c r="G172" s="67"/>
      <c r="H172" s="71"/>
      <c r="I172" s="72"/>
      <c r="J172" s="72"/>
      <c r="K172" s="71"/>
      <c r="L172" s="75"/>
      <c r="M172" s="76">
        <v>4122.40283203125</v>
      </c>
      <c r="N172" s="76">
        <v>4148.658203125</v>
      </c>
      <c r="O172" s="77"/>
      <c r="P172" s="78"/>
      <c r="Q172" s="78"/>
      <c r="R172" s="83"/>
      <c r="S172" s="83"/>
      <c r="T172" s="83"/>
      <c r="U172" s="83"/>
      <c r="V172" s="86"/>
      <c r="W172" s="51"/>
      <c r="X172" s="86"/>
      <c r="Y172" s="52"/>
      <c r="Z172" s="51"/>
      <c r="AA172" s="73">
        <v>172</v>
      </c>
      <c r="AB172" s="73"/>
      <c r="AC172" s="74"/>
      <c r="AD172" s="82"/>
      <c r="AE172" s="82"/>
      <c r="AF172" s="2"/>
      <c r="AI172" s="3"/>
      <c r="AJ172" s="3"/>
    </row>
    <row r="173" spans="1:36" ht="15">
      <c r="A173" s="66" t="s">
        <v>597</v>
      </c>
      <c r="B173" s="67"/>
      <c r="C173" s="67"/>
      <c r="D173" s="68"/>
      <c r="E173" s="70"/>
      <c r="F173" s="67"/>
      <c r="G173" s="67"/>
      <c r="H173" s="71"/>
      <c r="I173" s="72"/>
      <c r="J173" s="72"/>
      <c r="K173" s="71"/>
      <c r="L173" s="75"/>
      <c r="M173" s="76">
        <v>4154.86376953125</v>
      </c>
      <c r="N173" s="76">
        <v>4119.23046875</v>
      </c>
      <c r="O173" s="77"/>
      <c r="P173" s="78"/>
      <c r="Q173" s="78"/>
      <c r="R173" s="83"/>
      <c r="S173" s="83"/>
      <c r="T173" s="83"/>
      <c r="U173" s="83"/>
      <c r="V173" s="86"/>
      <c r="W173" s="51"/>
      <c r="X173" s="86"/>
      <c r="Y173" s="52"/>
      <c r="Z173" s="51"/>
      <c r="AA173" s="73">
        <v>173</v>
      </c>
      <c r="AB173" s="73"/>
      <c r="AC173" s="74"/>
      <c r="AD173" s="82"/>
      <c r="AE173" s="82"/>
      <c r="AF173" s="2"/>
      <c r="AI173" s="3"/>
      <c r="AJ173" s="3"/>
    </row>
    <row r="174" spans="1:36" ht="15">
      <c r="A174" s="66" t="s">
        <v>1067</v>
      </c>
      <c r="B174" s="67"/>
      <c r="C174" s="67"/>
      <c r="D174" s="68"/>
      <c r="E174" s="70"/>
      <c r="F174" s="67"/>
      <c r="G174" s="67"/>
      <c r="H174" s="71"/>
      <c r="I174" s="72"/>
      <c r="J174" s="72"/>
      <c r="K174" s="71"/>
      <c r="L174" s="75"/>
      <c r="M174" s="76">
        <v>4019.781005859375</v>
      </c>
      <c r="N174" s="76">
        <v>4941.84521484375</v>
      </c>
      <c r="O174" s="77"/>
      <c r="P174" s="78"/>
      <c r="Q174" s="78"/>
      <c r="R174" s="83"/>
      <c r="S174" s="83"/>
      <c r="T174" s="83"/>
      <c r="U174" s="83"/>
      <c r="V174" s="86"/>
      <c r="W174" s="51"/>
      <c r="X174" s="86"/>
      <c r="Y174" s="52"/>
      <c r="Z174" s="51"/>
      <c r="AA174" s="73">
        <v>174</v>
      </c>
      <c r="AB174" s="73"/>
      <c r="AC174" s="74"/>
      <c r="AD174" s="82"/>
      <c r="AE174" s="82"/>
      <c r="AF174" s="2"/>
      <c r="AI174" s="3"/>
      <c r="AJ174" s="3"/>
    </row>
    <row r="175" spans="1:36" ht="15">
      <c r="A175" s="66" t="s">
        <v>296</v>
      </c>
      <c r="B175" s="67"/>
      <c r="C175" s="67"/>
      <c r="D175" s="68"/>
      <c r="E175" s="70"/>
      <c r="F175" s="67"/>
      <c r="G175" s="67"/>
      <c r="H175" s="71"/>
      <c r="I175" s="72"/>
      <c r="J175" s="72"/>
      <c r="K175" s="71"/>
      <c r="L175" s="75"/>
      <c r="M175" s="76">
        <v>4783.630859375</v>
      </c>
      <c r="N175" s="76">
        <v>4446.8427734375</v>
      </c>
      <c r="O175" s="77"/>
      <c r="P175" s="78"/>
      <c r="Q175" s="78"/>
      <c r="R175" s="83"/>
      <c r="S175" s="83"/>
      <c r="T175" s="83"/>
      <c r="U175" s="83"/>
      <c r="V175" s="86"/>
      <c r="W175" s="51"/>
      <c r="X175" s="86"/>
      <c r="Y175" s="52"/>
      <c r="Z175" s="51"/>
      <c r="AA175" s="73">
        <v>175</v>
      </c>
      <c r="AB175" s="73"/>
      <c r="AC175" s="74"/>
      <c r="AD175" s="82"/>
      <c r="AE175" s="82"/>
      <c r="AF175" s="2"/>
      <c r="AI175" s="3"/>
      <c r="AJ175" s="3"/>
    </row>
    <row r="176" spans="1:36" ht="15">
      <c r="A176" s="66" t="s">
        <v>1068</v>
      </c>
      <c r="B176" s="67"/>
      <c r="C176" s="67"/>
      <c r="D176" s="68"/>
      <c r="E176" s="70"/>
      <c r="F176" s="67"/>
      <c r="G176" s="67"/>
      <c r="H176" s="71"/>
      <c r="I176" s="72"/>
      <c r="J176" s="72"/>
      <c r="K176" s="71"/>
      <c r="L176" s="75"/>
      <c r="M176" s="76">
        <v>4862.56201171875</v>
      </c>
      <c r="N176" s="76">
        <v>5377.90576171875</v>
      </c>
      <c r="O176" s="77"/>
      <c r="P176" s="78"/>
      <c r="Q176" s="78"/>
      <c r="R176" s="83"/>
      <c r="S176" s="83"/>
      <c r="T176" s="83"/>
      <c r="U176" s="83"/>
      <c r="V176" s="86"/>
      <c r="W176" s="51"/>
      <c r="X176" s="86"/>
      <c r="Y176" s="52"/>
      <c r="Z176" s="51"/>
      <c r="AA176" s="73">
        <v>176</v>
      </c>
      <c r="AB176" s="73"/>
      <c r="AC176" s="74"/>
      <c r="AD176" s="82"/>
      <c r="AE176" s="82"/>
      <c r="AF176" s="2"/>
      <c r="AI176" s="3"/>
      <c r="AJ176" s="3"/>
    </row>
    <row r="177" spans="1:36" ht="15">
      <c r="A177" s="66" t="s">
        <v>598</v>
      </c>
      <c r="B177" s="67"/>
      <c r="C177" s="67"/>
      <c r="D177" s="68"/>
      <c r="E177" s="70"/>
      <c r="F177" s="67"/>
      <c r="G177" s="67"/>
      <c r="H177" s="71"/>
      <c r="I177" s="72"/>
      <c r="J177" s="72"/>
      <c r="K177" s="71"/>
      <c r="L177" s="75"/>
      <c r="M177" s="76">
        <v>4129.89111328125</v>
      </c>
      <c r="N177" s="76">
        <v>4865.84521484375</v>
      </c>
      <c r="O177" s="77"/>
      <c r="P177" s="78"/>
      <c r="Q177" s="78"/>
      <c r="R177" s="83"/>
      <c r="S177" s="83"/>
      <c r="T177" s="83"/>
      <c r="U177" s="83"/>
      <c r="V177" s="86"/>
      <c r="W177" s="51"/>
      <c r="X177" s="86"/>
      <c r="Y177" s="52"/>
      <c r="Z177" s="51"/>
      <c r="AA177" s="73">
        <v>177</v>
      </c>
      <c r="AB177" s="73"/>
      <c r="AC177" s="74"/>
      <c r="AD177" s="82"/>
      <c r="AE177" s="82"/>
      <c r="AF177" s="2"/>
      <c r="AI177" s="3"/>
      <c r="AJ177" s="3"/>
    </row>
    <row r="178" spans="1:36" ht="15">
      <c r="A178" s="66" t="s">
        <v>206</v>
      </c>
      <c r="B178" s="67"/>
      <c r="C178" s="67"/>
      <c r="D178" s="68"/>
      <c r="E178" s="70"/>
      <c r="F178" s="67"/>
      <c r="G178" s="67"/>
      <c r="H178" s="71"/>
      <c r="I178" s="72"/>
      <c r="J178" s="72"/>
      <c r="K178" s="71"/>
      <c r="L178" s="75"/>
      <c r="M178" s="76">
        <v>3793.59326171875</v>
      </c>
      <c r="N178" s="76">
        <v>5004.65234375</v>
      </c>
      <c r="O178" s="77"/>
      <c r="P178" s="78"/>
      <c r="Q178" s="78"/>
      <c r="R178" s="83"/>
      <c r="S178" s="83"/>
      <c r="T178" s="83"/>
      <c r="U178" s="83"/>
      <c r="V178" s="86"/>
      <c r="W178" s="51"/>
      <c r="X178" s="86"/>
      <c r="Y178" s="52"/>
      <c r="Z178" s="51"/>
      <c r="AA178" s="73">
        <v>178</v>
      </c>
      <c r="AB178" s="73"/>
      <c r="AC178" s="74"/>
      <c r="AD178" s="82"/>
      <c r="AE178" s="82"/>
      <c r="AF178" s="2"/>
      <c r="AI178" s="3"/>
      <c r="AJ178" s="3"/>
    </row>
    <row r="179" spans="1:36" ht="15">
      <c r="A179" s="66" t="s">
        <v>1069</v>
      </c>
      <c r="B179" s="67"/>
      <c r="C179" s="67"/>
      <c r="D179" s="68"/>
      <c r="E179" s="70"/>
      <c r="F179" s="67"/>
      <c r="G179" s="67"/>
      <c r="H179" s="71"/>
      <c r="I179" s="72"/>
      <c r="J179" s="72"/>
      <c r="K179" s="71"/>
      <c r="L179" s="75"/>
      <c r="M179" s="76">
        <v>3403.376953125</v>
      </c>
      <c r="N179" s="76">
        <v>5683.86376953125</v>
      </c>
      <c r="O179" s="77"/>
      <c r="P179" s="78"/>
      <c r="Q179" s="78"/>
      <c r="R179" s="83"/>
      <c r="S179" s="83"/>
      <c r="T179" s="83"/>
      <c r="U179" s="83"/>
      <c r="V179" s="86"/>
      <c r="W179" s="51"/>
      <c r="X179" s="86"/>
      <c r="Y179" s="52"/>
      <c r="Z179" s="51"/>
      <c r="AA179" s="73">
        <v>179</v>
      </c>
      <c r="AB179" s="73"/>
      <c r="AC179" s="74"/>
      <c r="AD179" s="82"/>
      <c r="AE179" s="82"/>
      <c r="AF179" s="2"/>
      <c r="AI179" s="3"/>
      <c r="AJ179" s="3"/>
    </row>
    <row r="180" spans="1:36" ht="15">
      <c r="A180" s="66" t="s">
        <v>599</v>
      </c>
      <c r="B180" s="67"/>
      <c r="C180" s="67"/>
      <c r="D180" s="68"/>
      <c r="E180" s="70"/>
      <c r="F180" s="67"/>
      <c r="G180" s="67"/>
      <c r="H180" s="71"/>
      <c r="I180" s="72"/>
      <c r="J180" s="72"/>
      <c r="K180" s="71"/>
      <c r="L180" s="75"/>
      <c r="M180" s="76">
        <v>3147.687744140625</v>
      </c>
      <c r="N180" s="76">
        <v>3975.807861328125</v>
      </c>
      <c r="O180" s="77"/>
      <c r="P180" s="78"/>
      <c r="Q180" s="78"/>
      <c r="R180" s="83"/>
      <c r="S180" s="83"/>
      <c r="T180" s="83"/>
      <c r="U180" s="83"/>
      <c r="V180" s="86"/>
      <c r="W180" s="51"/>
      <c r="X180" s="86"/>
      <c r="Y180" s="52"/>
      <c r="Z180" s="51"/>
      <c r="AA180" s="73">
        <v>180</v>
      </c>
      <c r="AB180" s="73"/>
      <c r="AC180" s="74"/>
      <c r="AD180" s="82"/>
      <c r="AE180" s="82"/>
      <c r="AF180" s="2"/>
      <c r="AI180" s="3"/>
      <c r="AJ180" s="3"/>
    </row>
    <row r="181" spans="1:36" ht="15">
      <c r="A181" s="66" t="s">
        <v>1070</v>
      </c>
      <c r="B181" s="67"/>
      <c r="C181" s="67"/>
      <c r="D181" s="68"/>
      <c r="E181" s="70"/>
      <c r="F181" s="67"/>
      <c r="G181" s="67"/>
      <c r="H181" s="71"/>
      <c r="I181" s="72"/>
      <c r="J181" s="72"/>
      <c r="K181" s="71"/>
      <c r="L181" s="75"/>
      <c r="M181" s="76">
        <v>4095.947265625</v>
      </c>
      <c r="N181" s="76">
        <v>4055.303466796875</v>
      </c>
      <c r="O181" s="77"/>
      <c r="P181" s="78"/>
      <c r="Q181" s="78"/>
      <c r="R181" s="83"/>
      <c r="S181" s="83"/>
      <c r="T181" s="83"/>
      <c r="U181" s="83"/>
      <c r="V181" s="86"/>
      <c r="W181" s="51"/>
      <c r="X181" s="86"/>
      <c r="Y181" s="52"/>
      <c r="Z181" s="51"/>
      <c r="AA181" s="73">
        <v>181</v>
      </c>
      <c r="AB181" s="73"/>
      <c r="AC181" s="74"/>
      <c r="AD181" s="82"/>
      <c r="AE181" s="82"/>
      <c r="AF181" s="2"/>
      <c r="AI181" s="3"/>
      <c r="AJ181" s="3"/>
    </row>
    <row r="182" spans="1:36" ht="15">
      <c r="A182" s="66" t="s">
        <v>600</v>
      </c>
      <c r="B182" s="67"/>
      <c r="C182" s="67"/>
      <c r="D182" s="68"/>
      <c r="E182" s="70"/>
      <c r="F182" s="67"/>
      <c r="G182" s="67"/>
      <c r="H182" s="71"/>
      <c r="I182" s="72"/>
      <c r="J182" s="72"/>
      <c r="K182" s="71"/>
      <c r="L182" s="75"/>
      <c r="M182" s="76">
        <v>4693.20849609375</v>
      </c>
      <c r="N182" s="76">
        <v>4560.220703125</v>
      </c>
      <c r="O182" s="77"/>
      <c r="P182" s="78"/>
      <c r="Q182" s="78"/>
      <c r="R182" s="83"/>
      <c r="S182" s="83"/>
      <c r="T182" s="83"/>
      <c r="U182" s="83"/>
      <c r="V182" s="86"/>
      <c r="W182" s="51"/>
      <c r="X182" s="86"/>
      <c r="Y182" s="52"/>
      <c r="Z182" s="51"/>
      <c r="AA182" s="73">
        <v>182</v>
      </c>
      <c r="AB182" s="73"/>
      <c r="AC182" s="74"/>
      <c r="AD182" s="82"/>
      <c r="AE182" s="82"/>
      <c r="AF182" s="2"/>
      <c r="AI182" s="3"/>
      <c r="AJ182" s="3"/>
    </row>
    <row r="183" spans="1:36" ht="15">
      <c r="A183" s="66" t="s">
        <v>601</v>
      </c>
      <c r="B183" s="67"/>
      <c r="C183" s="67"/>
      <c r="D183" s="68"/>
      <c r="E183" s="70"/>
      <c r="F183" s="67"/>
      <c r="G183" s="67"/>
      <c r="H183" s="71"/>
      <c r="I183" s="72"/>
      <c r="J183" s="72"/>
      <c r="K183" s="71"/>
      <c r="L183" s="75"/>
      <c r="M183" s="76">
        <v>4171.80712890625</v>
      </c>
      <c r="N183" s="76">
        <v>4033.642333984375</v>
      </c>
      <c r="O183" s="77"/>
      <c r="P183" s="78"/>
      <c r="Q183" s="78"/>
      <c r="R183" s="83"/>
      <c r="S183" s="83"/>
      <c r="T183" s="83"/>
      <c r="U183" s="83"/>
      <c r="V183" s="86"/>
      <c r="W183" s="51"/>
      <c r="X183" s="86"/>
      <c r="Y183" s="52"/>
      <c r="Z183" s="51"/>
      <c r="AA183" s="73">
        <v>183</v>
      </c>
      <c r="AB183" s="73"/>
      <c r="AC183" s="74"/>
      <c r="AD183" s="82"/>
      <c r="AE183" s="82"/>
      <c r="AF183" s="2"/>
      <c r="AI183" s="3"/>
      <c r="AJ183" s="3"/>
    </row>
    <row r="184" spans="1:36" ht="15">
      <c r="A184" s="66" t="s">
        <v>1071</v>
      </c>
      <c r="B184" s="67"/>
      <c r="C184" s="67"/>
      <c r="D184" s="68"/>
      <c r="E184" s="70"/>
      <c r="F184" s="67"/>
      <c r="G184" s="67"/>
      <c r="H184" s="71"/>
      <c r="I184" s="72"/>
      <c r="J184" s="72"/>
      <c r="K184" s="71"/>
      <c r="L184" s="75"/>
      <c r="M184" s="76">
        <v>3245.438720703125</v>
      </c>
      <c r="N184" s="76">
        <v>3839.867919921875</v>
      </c>
      <c r="O184" s="77"/>
      <c r="P184" s="78"/>
      <c r="Q184" s="78"/>
      <c r="R184" s="83"/>
      <c r="S184" s="83"/>
      <c r="T184" s="83"/>
      <c r="U184" s="83"/>
      <c r="V184" s="86"/>
      <c r="W184" s="51"/>
      <c r="X184" s="86"/>
      <c r="Y184" s="52"/>
      <c r="Z184" s="51"/>
      <c r="AA184" s="73">
        <v>184</v>
      </c>
      <c r="AB184" s="73"/>
      <c r="AC184" s="74"/>
      <c r="AD184" s="82"/>
      <c r="AE184" s="82"/>
      <c r="AF184" s="2"/>
      <c r="AI184" s="3"/>
      <c r="AJ184" s="3"/>
    </row>
    <row r="185" spans="1:36" ht="15">
      <c r="A185" s="66" t="s">
        <v>602</v>
      </c>
      <c r="B185" s="67"/>
      <c r="C185" s="67"/>
      <c r="D185" s="68"/>
      <c r="E185" s="70"/>
      <c r="F185" s="67"/>
      <c r="G185" s="67"/>
      <c r="H185" s="71"/>
      <c r="I185" s="72"/>
      <c r="J185" s="72"/>
      <c r="K185" s="71"/>
      <c r="L185" s="75"/>
      <c r="M185" s="76">
        <v>4175.044921875</v>
      </c>
      <c r="N185" s="76">
        <v>4041.15869140625</v>
      </c>
      <c r="O185" s="77"/>
      <c r="P185" s="78"/>
      <c r="Q185" s="78"/>
      <c r="R185" s="83"/>
      <c r="S185" s="83"/>
      <c r="T185" s="83"/>
      <c r="U185" s="83"/>
      <c r="V185" s="86"/>
      <c r="W185" s="51"/>
      <c r="X185" s="86"/>
      <c r="Y185" s="52"/>
      <c r="Z185" s="51"/>
      <c r="AA185" s="73">
        <v>185</v>
      </c>
      <c r="AB185" s="73"/>
      <c r="AC185" s="74"/>
      <c r="AD185" s="82"/>
      <c r="AE185" s="82"/>
      <c r="AF185" s="2"/>
      <c r="AI185" s="3"/>
      <c r="AJ185" s="3"/>
    </row>
    <row r="186" spans="1:36" ht="15">
      <c r="A186" s="66" t="s">
        <v>1072</v>
      </c>
      <c r="B186" s="67"/>
      <c r="C186" s="67"/>
      <c r="D186" s="68"/>
      <c r="E186" s="70"/>
      <c r="F186" s="67"/>
      <c r="G186" s="67"/>
      <c r="H186" s="71"/>
      <c r="I186" s="72"/>
      <c r="J186" s="72"/>
      <c r="K186" s="71"/>
      <c r="L186" s="75"/>
      <c r="M186" s="76">
        <v>4919.1689453125</v>
      </c>
      <c r="N186" s="76">
        <v>4560.01953125</v>
      </c>
      <c r="O186" s="77"/>
      <c r="P186" s="78"/>
      <c r="Q186" s="78"/>
      <c r="R186" s="83"/>
      <c r="S186" s="83"/>
      <c r="T186" s="83"/>
      <c r="U186" s="83"/>
      <c r="V186" s="86"/>
      <c r="W186" s="51"/>
      <c r="X186" s="86"/>
      <c r="Y186" s="52"/>
      <c r="Z186" s="51"/>
      <c r="AA186" s="73">
        <v>186</v>
      </c>
      <c r="AB186" s="73"/>
      <c r="AC186" s="74"/>
      <c r="AD186" s="82"/>
      <c r="AE186" s="82"/>
      <c r="AF186" s="2"/>
      <c r="AI186" s="3"/>
      <c r="AJ186" s="3"/>
    </row>
    <row r="187" spans="1:36" ht="15">
      <c r="A187" s="66" t="s">
        <v>603</v>
      </c>
      <c r="B187" s="67"/>
      <c r="C187" s="67"/>
      <c r="D187" s="68"/>
      <c r="E187" s="70"/>
      <c r="F187" s="67"/>
      <c r="G187" s="67"/>
      <c r="H187" s="71"/>
      <c r="I187" s="72"/>
      <c r="J187" s="72"/>
      <c r="K187" s="71"/>
      <c r="L187" s="75"/>
      <c r="M187" s="76">
        <v>4053.875</v>
      </c>
      <c r="N187" s="76">
        <v>4059.648193359375</v>
      </c>
      <c r="O187" s="77"/>
      <c r="P187" s="78"/>
      <c r="Q187" s="78"/>
      <c r="R187" s="83"/>
      <c r="S187" s="83"/>
      <c r="T187" s="83"/>
      <c r="U187" s="83"/>
      <c r="V187" s="86"/>
      <c r="W187" s="51"/>
      <c r="X187" s="86"/>
      <c r="Y187" s="52"/>
      <c r="Z187" s="51"/>
      <c r="AA187" s="73">
        <v>187</v>
      </c>
      <c r="AB187" s="73"/>
      <c r="AC187" s="74"/>
      <c r="AD187" s="82"/>
      <c r="AE187" s="82"/>
      <c r="AF187" s="2"/>
      <c r="AI187" s="3"/>
      <c r="AJ187" s="3"/>
    </row>
    <row r="188" spans="1:36" ht="15">
      <c r="A188" s="66" t="s">
        <v>1073</v>
      </c>
      <c r="B188" s="67"/>
      <c r="C188" s="67"/>
      <c r="D188" s="68"/>
      <c r="E188" s="70"/>
      <c r="F188" s="67"/>
      <c r="G188" s="67"/>
      <c r="H188" s="71"/>
      <c r="I188" s="72"/>
      <c r="J188" s="72"/>
      <c r="K188" s="71"/>
      <c r="L188" s="75"/>
      <c r="M188" s="76">
        <v>4855.2099609375</v>
      </c>
      <c r="N188" s="76">
        <v>3610.27783203125</v>
      </c>
      <c r="O188" s="77"/>
      <c r="P188" s="78"/>
      <c r="Q188" s="78"/>
      <c r="R188" s="83"/>
      <c r="S188" s="83"/>
      <c r="T188" s="83"/>
      <c r="U188" s="83"/>
      <c r="V188" s="86"/>
      <c r="W188" s="51"/>
      <c r="X188" s="86"/>
      <c r="Y188" s="52"/>
      <c r="Z188" s="51"/>
      <c r="AA188" s="73">
        <v>188</v>
      </c>
      <c r="AB188" s="73"/>
      <c r="AC188" s="74"/>
      <c r="AD188" s="82"/>
      <c r="AE188" s="82"/>
      <c r="AF188" s="2"/>
      <c r="AI188" s="3"/>
      <c r="AJ188" s="3"/>
    </row>
    <row r="189" spans="1:36" ht="15">
      <c r="A189" s="66" t="s">
        <v>604</v>
      </c>
      <c r="B189" s="67"/>
      <c r="C189" s="67"/>
      <c r="D189" s="68"/>
      <c r="E189" s="70"/>
      <c r="F189" s="67"/>
      <c r="G189" s="67"/>
      <c r="H189" s="71"/>
      <c r="I189" s="72"/>
      <c r="J189" s="72"/>
      <c r="K189" s="71"/>
      <c r="L189" s="75"/>
      <c r="M189" s="76">
        <v>3295.257568359375</v>
      </c>
      <c r="N189" s="76">
        <v>3972.689453125</v>
      </c>
      <c r="O189" s="77"/>
      <c r="P189" s="78"/>
      <c r="Q189" s="78"/>
      <c r="R189" s="83"/>
      <c r="S189" s="83"/>
      <c r="T189" s="83"/>
      <c r="U189" s="83"/>
      <c r="V189" s="86"/>
      <c r="W189" s="51"/>
      <c r="X189" s="86"/>
      <c r="Y189" s="52"/>
      <c r="Z189" s="51"/>
      <c r="AA189" s="73">
        <v>189</v>
      </c>
      <c r="AB189" s="73"/>
      <c r="AC189" s="74"/>
      <c r="AD189" s="82"/>
      <c r="AE189" s="82"/>
      <c r="AF189" s="2"/>
      <c r="AI189" s="3"/>
      <c r="AJ189" s="3"/>
    </row>
    <row r="190" spans="1:36" ht="15">
      <c r="A190" s="66" t="s">
        <v>1074</v>
      </c>
      <c r="B190" s="67"/>
      <c r="C190" s="67"/>
      <c r="D190" s="68"/>
      <c r="E190" s="70"/>
      <c r="F190" s="67"/>
      <c r="G190" s="67"/>
      <c r="H190" s="71"/>
      <c r="I190" s="72"/>
      <c r="J190" s="72"/>
      <c r="K190" s="71"/>
      <c r="L190" s="75"/>
      <c r="M190" s="76">
        <v>2360.78271484375</v>
      </c>
      <c r="N190" s="76">
        <v>3811.42138671875</v>
      </c>
      <c r="O190" s="77"/>
      <c r="P190" s="78"/>
      <c r="Q190" s="78"/>
      <c r="R190" s="83"/>
      <c r="S190" s="83"/>
      <c r="T190" s="83"/>
      <c r="U190" s="83"/>
      <c r="V190" s="86"/>
      <c r="W190" s="51"/>
      <c r="X190" s="86"/>
      <c r="Y190" s="52"/>
      <c r="Z190" s="51"/>
      <c r="AA190" s="73">
        <v>190</v>
      </c>
      <c r="AB190" s="73"/>
      <c r="AC190" s="74"/>
      <c r="AD190" s="82"/>
      <c r="AE190" s="82"/>
      <c r="AF190" s="2"/>
      <c r="AI190" s="3"/>
      <c r="AJ190" s="3"/>
    </row>
    <row r="191" spans="1:36" ht="15">
      <c r="A191" s="66" t="s">
        <v>605</v>
      </c>
      <c r="B191" s="67"/>
      <c r="C191" s="67"/>
      <c r="D191" s="68"/>
      <c r="E191" s="70"/>
      <c r="F191" s="67"/>
      <c r="G191" s="67"/>
      <c r="H191" s="71"/>
      <c r="I191" s="72"/>
      <c r="J191" s="72"/>
      <c r="K191" s="71"/>
      <c r="L191" s="75"/>
      <c r="M191" s="76">
        <v>4232.59912109375</v>
      </c>
      <c r="N191" s="76">
        <v>4158.76708984375</v>
      </c>
      <c r="O191" s="77"/>
      <c r="P191" s="78"/>
      <c r="Q191" s="78"/>
      <c r="R191" s="83"/>
      <c r="S191" s="83"/>
      <c r="T191" s="83"/>
      <c r="U191" s="83"/>
      <c r="V191" s="86"/>
      <c r="W191" s="51"/>
      <c r="X191" s="86"/>
      <c r="Y191" s="52"/>
      <c r="Z191" s="51"/>
      <c r="AA191" s="73">
        <v>191</v>
      </c>
      <c r="AB191" s="73"/>
      <c r="AC191" s="74"/>
      <c r="AD191" s="82"/>
      <c r="AE191" s="82"/>
      <c r="AF191" s="2"/>
      <c r="AI191" s="3"/>
      <c r="AJ191" s="3"/>
    </row>
    <row r="192" spans="1:36" ht="15">
      <c r="A192" s="66" t="s">
        <v>1075</v>
      </c>
      <c r="B192" s="67"/>
      <c r="C192" s="67"/>
      <c r="D192" s="68"/>
      <c r="E192" s="70"/>
      <c r="F192" s="67"/>
      <c r="G192" s="67"/>
      <c r="H192" s="71"/>
      <c r="I192" s="72"/>
      <c r="J192" s="72"/>
      <c r="K192" s="71"/>
      <c r="L192" s="75"/>
      <c r="M192" s="76">
        <v>3280.081298828125</v>
      </c>
      <c r="N192" s="76">
        <v>4146.09619140625</v>
      </c>
      <c r="O192" s="77"/>
      <c r="P192" s="78"/>
      <c r="Q192" s="78"/>
      <c r="R192" s="83"/>
      <c r="S192" s="83"/>
      <c r="T192" s="83"/>
      <c r="U192" s="83"/>
      <c r="V192" s="86"/>
      <c r="W192" s="51"/>
      <c r="X192" s="86"/>
      <c r="Y192" s="52"/>
      <c r="Z192" s="51"/>
      <c r="AA192" s="73">
        <v>192</v>
      </c>
      <c r="AB192" s="73"/>
      <c r="AC192" s="74"/>
      <c r="AD192" s="82"/>
      <c r="AE192" s="82"/>
      <c r="AF192" s="2"/>
      <c r="AI192" s="3"/>
      <c r="AJ192" s="3"/>
    </row>
    <row r="193" spans="1:36" ht="15">
      <c r="A193" s="66" t="s">
        <v>606</v>
      </c>
      <c r="B193" s="67"/>
      <c r="C193" s="67"/>
      <c r="D193" s="68"/>
      <c r="E193" s="70"/>
      <c r="F193" s="67"/>
      <c r="G193" s="67"/>
      <c r="H193" s="71"/>
      <c r="I193" s="72"/>
      <c r="J193" s="72"/>
      <c r="K193" s="71"/>
      <c r="L193" s="75"/>
      <c r="M193" s="76">
        <v>4442.13330078125</v>
      </c>
      <c r="N193" s="76">
        <v>3330.23388671875</v>
      </c>
      <c r="O193" s="77"/>
      <c r="P193" s="78"/>
      <c r="Q193" s="78"/>
      <c r="R193" s="83"/>
      <c r="S193" s="83"/>
      <c r="T193" s="83"/>
      <c r="U193" s="83"/>
      <c r="V193" s="86"/>
      <c r="W193" s="51"/>
      <c r="X193" s="86"/>
      <c r="Y193" s="52"/>
      <c r="Z193" s="51"/>
      <c r="AA193" s="73">
        <v>193</v>
      </c>
      <c r="AB193" s="73"/>
      <c r="AC193" s="74"/>
      <c r="AD193" s="82"/>
      <c r="AE193" s="82"/>
      <c r="AF193" s="2"/>
      <c r="AI193" s="3"/>
      <c r="AJ193" s="3"/>
    </row>
    <row r="194" spans="1:36" ht="15">
      <c r="A194" s="66" t="s">
        <v>1076</v>
      </c>
      <c r="B194" s="67"/>
      <c r="C194" s="67"/>
      <c r="D194" s="68"/>
      <c r="E194" s="70"/>
      <c r="F194" s="67"/>
      <c r="G194" s="67"/>
      <c r="H194" s="71"/>
      <c r="I194" s="72"/>
      <c r="J194" s="72"/>
      <c r="K194" s="71"/>
      <c r="L194" s="75"/>
      <c r="M194" s="76">
        <v>4229.6953125</v>
      </c>
      <c r="N194" s="76">
        <v>4140.3193359375</v>
      </c>
      <c r="O194" s="77"/>
      <c r="P194" s="78"/>
      <c r="Q194" s="78"/>
      <c r="R194" s="83"/>
      <c r="S194" s="83"/>
      <c r="T194" s="83"/>
      <c r="U194" s="83"/>
      <c r="V194" s="86"/>
      <c r="W194" s="51"/>
      <c r="X194" s="86"/>
      <c r="Y194" s="52"/>
      <c r="Z194" s="51"/>
      <c r="AA194" s="73">
        <v>194</v>
      </c>
      <c r="AB194" s="73"/>
      <c r="AC194" s="74"/>
      <c r="AD194" s="82"/>
      <c r="AE194" s="82"/>
      <c r="AF194" s="2"/>
      <c r="AI194" s="3"/>
      <c r="AJ194" s="3"/>
    </row>
    <row r="195" spans="1:36" ht="15">
      <c r="A195" s="66" t="s">
        <v>607</v>
      </c>
      <c r="B195" s="67"/>
      <c r="C195" s="67"/>
      <c r="D195" s="68"/>
      <c r="E195" s="70"/>
      <c r="F195" s="67"/>
      <c r="G195" s="67"/>
      <c r="H195" s="71"/>
      <c r="I195" s="72"/>
      <c r="J195" s="72"/>
      <c r="K195" s="71"/>
      <c r="L195" s="75"/>
      <c r="M195" s="76">
        <v>3549.75732421875</v>
      </c>
      <c r="N195" s="76">
        <v>4539.69677734375</v>
      </c>
      <c r="O195" s="77"/>
      <c r="P195" s="78"/>
      <c r="Q195" s="78"/>
      <c r="R195" s="83"/>
      <c r="S195" s="83"/>
      <c r="T195" s="83"/>
      <c r="U195" s="83"/>
      <c r="V195" s="86"/>
      <c r="W195" s="51"/>
      <c r="X195" s="86"/>
      <c r="Y195" s="52"/>
      <c r="Z195" s="51"/>
      <c r="AA195" s="73">
        <v>195</v>
      </c>
      <c r="AB195" s="73"/>
      <c r="AC195" s="74"/>
      <c r="AD195" s="82"/>
      <c r="AE195" s="82"/>
      <c r="AF195" s="2"/>
      <c r="AI195" s="3"/>
      <c r="AJ195" s="3"/>
    </row>
    <row r="196" spans="1:36" ht="15">
      <c r="A196" s="66" t="s">
        <v>207</v>
      </c>
      <c r="B196" s="67"/>
      <c r="C196" s="67"/>
      <c r="D196" s="68"/>
      <c r="E196" s="70"/>
      <c r="F196" s="67"/>
      <c r="G196" s="67"/>
      <c r="H196" s="71"/>
      <c r="I196" s="72"/>
      <c r="J196" s="72"/>
      <c r="K196" s="71"/>
      <c r="L196" s="75"/>
      <c r="M196" s="76">
        <v>2118.642333984375</v>
      </c>
      <c r="N196" s="76">
        <v>5340.62939453125</v>
      </c>
      <c r="O196" s="77"/>
      <c r="P196" s="78"/>
      <c r="Q196" s="78"/>
      <c r="R196" s="83"/>
      <c r="S196" s="83"/>
      <c r="T196" s="83"/>
      <c r="U196" s="83"/>
      <c r="V196" s="86"/>
      <c r="W196" s="51"/>
      <c r="X196" s="86"/>
      <c r="Y196" s="52"/>
      <c r="Z196" s="51"/>
      <c r="AA196" s="73">
        <v>196</v>
      </c>
      <c r="AB196" s="73"/>
      <c r="AC196" s="74"/>
      <c r="AD196" s="82"/>
      <c r="AE196" s="82"/>
      <c r="AF196" s="2"/>
      <c r="AI196" s="3"/>
      <c r="AJ196" s="3"/>
    </row>
    <row r="197" spans="1:36" ht="15">
      <c r="A197" s="66" t="s">
        <v>1077</v>
      </c>
      <c r="B197" s="67"/>
      <c r="C197" s="67"/>
      <c r="D197" s="68"/>
      <c r="E197" s="70"/>
      <c r="F197" s="67"/>
      <c r="G197" s="67"/>
      <c r="H197" s="71"/>
      <c r="I197" s="72"/>
      <c r="J197" s="72"/>
      <c r="K197" s="71"/>
      <c r="L197" s="75"/>
      <c r="M197" s="76">
        <v>2918.834228515625</v>
      </c>
      <c r="N197" s="76">
        <v>6013.412109375</v>
      </c>
      <c r="O197" s="77"/>
      <c r="P197" s="78"/>
      <c r="Q197" s="78"/>
      <c r="R197" s="83"/>
      <c r="S197" s="83"/>
      <c r="T197" s="83"/>
      <c r="U197" s="83"/>
      <c r="V197" s="86"/>
      <c r="W197" s="51"/>
      <c r="X197" s="86"/>
      <c r="Y197" s="52"/>
      <c r="Z197" s="51"/>
      <c r="AA197" s="73">
        <v>197</v>
      </c>
      <c r="AB197" s="73"/>
      <c r="AC197" s="74"/>
      <c r="AD197" s="82"/>
      <c r="AE197" s="82"/>
      <c r="AF197" s="2"/>
      <c r="AI197" s="3"/>
      <c r="AJ197" s="3"/>
    </row>
    <row r="198" spans="1:36" ht="15">
      <c r="A198" s="66" t="s">
        <v>608</v>
      </c>
      <c r="B198" s="67"/>
      <c r="C198" s="67"/>
      <c r="D198" s="68"/>
      <c r="E198" s="70"/>
      <c r="F198" s="67"/>
      <c r="G198" s="67"/>
      <c r="H198" s="71"/>
      <c r="I198" s="72"/>
      <c r="J198" s="72"/>
      <c r="K198" s="71"/>
      <c r="L198" s="75"/>
      <c r="M198" s="76">
        <v>4570.41455078125</v>
      </c>
      <c r="N198" s="76">
        <v>4923.5673828125</v>
      </c>
      <c r="O198" s="77"/>
      <c r="P198" s="78"/>
      <c r="Q198" s="78"/>
      <c r="R198" s="83"/>
      <c r="S198" s="83"/>
      <c r="T198" s="83"/>
      <c r="U198" s="83"/>
      <c r="V198" s="86"/>
      <c r="W198" s="51"/>
      <c r="X198" s="86"/>
      <c r="Y198" s="52"/>
      <c r="Z198" s="51"/>
      <c r="AA198" s="73">
        <v>198</v>
      </c>
      <c r="AB198" s="73"/>
      <c r="AC198" s="74"/>
      <c r="AD198" s="82"/>
      <c r="AE198" s="82"/>
      <c r="AF198" s="2"/>
      <c r="AI198" s="3"/>
      <c r="AJ198" s="3"/>
    </row>
    <row r="199" spans="1:36" ht="15">
      <c r="A199" s="66" t="s">
        <v>1078</v>
      </c>
      <c r="B199" s="67"/>
      <c r="C199" s="67"/>
      <c r="D199" s="68"/>
      <c r="E199" s="70"/>
      <c r="F199" s="67"/>
      <c r="G199" s="67"/>
      <c r="H199" s="71"/>
      <c r="I199" s="72"/>
      <c r="J199" s="72"/>
      <c r="K199" s="71"/>
      <c r="L199" s="75"/>
      <c r="M199" s="76">
        <v>4138.41259765625</v>
      </c>
      <c r="N199" s="76">
        <v>4182.916015625</v>
      </c>
      <c r="O199" s="77"/>
      <c r="P199" s="78"/>
      <c r="Q199" s="78"/>
      <c r="R199" s="83"/>
      <c r="S199" s="83"/>
      <c r="T199" s="83"/>
      <c r="U199" s="83"/>
      <c r="V199" s="86"/>
      <c r="W199" s="51"/>
      <c r="X199" s="86"/>
      <c r="Y199" s="52"/>
      <c r="Z199" s="51"/>
      <c r="AA199" s="73">
        <v>199</v>
      </c>
      <c r="AB199" s="73"/>
      <c r="AC199" s="74"/>
      <c r="AD199" s="82"/>
      <c r="AE199" s="82"/>
      <c r="AF199" s="2"/>
      <c r="AI199" s="3"/>
      <c r="AJ199" s="3"/>
    </row>
    <row r="200" spans="1:36" ht="15">
      <c r="A200" s="66" t="s">
        <v>609</v>
      </c>
      <c r="B200" s="67"/>
      <c r="C200" s="67"/>
      <c r="D200" s="68"/>
      <c r="E200" s="70"/>
      <c r="F200" s="67"/>
      <c r="G200" s="67"/>
      <c r="H200" s="71"/>
      <c r="I200" s="72"/>
      <c r="J200" s="72"/>
      <c r="K200" s="71"/>
      <c r="L200" s="75"/>
      <c r="M200" s="76">
        <v>3834.625</v>
      </c>
      <c r="N200" s="76">
        <v>4301.67236328125</v>
      </c>
      <c r="O200" s="77"/>
      <c r="P200" s="78"/>
      <c r="Q200" s="78"/>
      <c r="R200" s="83"/>
      <c r="S200" s="83"/>
      <c r="T200" s="83"/>
      <c r="U200" s="83"/>
      <c r="V200" s="86"/>
      <c r="W200" s="51"/>
      <c r="X200" s="86"/>
      <c r="Y200" s="52"/>
      <c r="Z200" s="51"/>
      <c r="AA200" s="73">
        <v>200</v>
      </c>
      <c r="AB200" s="73"/>
      <c r="AC200" s="74"/>
      <c r="AD200" s="82"/>
      <c r="AE200" s="82"/>
      <c r="AF200" s="2"/>
      <c r="AI200" s="3"/>
      <c r="AJ200" s="3"/>
    </row>
    <row r="201" spans="1:36" ht="15">
      <c r="A201" s="66" t="s">
        <v>610</v>
      </c>
      <c r="B201" s="67"/>
      <c r="C201" s="67"/>
      <c r="D201" s="68"/>
      <c r="E201" s="70"/>
      <c r="F201" s="67"/>
      <c r="G201" s="67"/>
      <c r="H201" s="71"/>
      <c r="I201" s="72"/>
      <c r="J201" s="72"/>
      <c r="K201" s="71"/>
      <c r="L201" s="75"/>
      <c r="M201" s="76">
        <v>3093.648193359375</v>
      </c>
      <c r="N201" s="76">
        <v>4731.3955078125</v>
      </c>
      <c r="O201" s="77"/>
      <c r="P201" s="78"/>
      <c r="Q201" s="78"/>
      <c r="R201" s="83"/>
      <c r="S201" s="83"/>
      <c r="T201" s="83"/>
      <c r="U201" s="83"/>
      <c r="V201" s="86"/>
      <c r="W201" s="51"/>
      <c r="X201" s="86"/>
      <c r="Y201" s="52"/>
      <c r="Z201" s="51"/>
      <c r="AA201" s="73">
        <v>201</v>
      </c>
      <c r="AB201" s="73"/>
      <c r="AC201" s="74"/>
      <c r="AD201" s="82"/>
      <c r="AE201" s="82"/>
      <c r="AF201" s="2"/>
      <c r="AI201" s="3"/>
      <c r="AJ201" s="3"/>
    </row>
    <row r="202" spans="1:36" ht="15">
      <c r="A202" s="66" t="s">
        <v>611</v>
      </c>
      <c r="B202" s="67"/>
      <c r="C202" s="67"/>
      <c r="D202" s="68"/>
      <c r="E202" s="70"/>
      <c r="F202" s="67"/>
      <c r="G202" s="67"/>
      <c r="H202" s="71"/>
      <c r="I202" s="72"/>
      <c r="J202" s="72"/>
      <c r="K202" s="71"/>
      <c r="L202" s="75"/>
      <c r="M202" s="76">
        <v>4649.20849609375</v>
      </c>
      <c r="N202" s="76">
        <v>3352.930908203125</v>
      </c>
      <c r="O202" s="77"/>
      <c r="P202" s="78"/>
      <c r="Q202" s="78"/>
      <c r="R202" s="83"/>
      <c r="S202" s="83"/>
      <c r="T202" s="83"/>
      <c r="U202" s="83"/>
      <c r="V202" s="86"/>
      <c r="W202" s="51"/>
      <c r="X202" s="86"/>
      <c r="Y202" s="52"/>
      <c r="Z202" s="51"/>
      <c r="AA202" s="73">
        <v>202</v>
      </c>
      <c r="AB202" s="73"/>
      <c r="AC202" s="74"/>
      <c r="AD202" s="82"/>
      <c r="AE202" s="82"/>
      <c r="AF202" s="2"/>
      <c r="AI202" s="3"/>
      <c r="AJ202" s="3"/>
    </row>
    <row r="203" spans="1:36" ht="15">
      <c r="A203" s="66" t="s">
        <v>1079</v>
      </c>
      <c r="B203" s="67"/>
      <c r="C203" s="67"/>
      <c r="D203" s="68"/>
      <c r="E203" s="70"/>
      <c r="F203" s="67"/>
      <c r="G203" s="67"/>
      <c r="H203" s="71"/>
      <c r="I203" s="72"/>
      <c r="J203" s="72"/>
      <c r="K203" s="71"/>
      <c r="L203" s="75"/>
      <c r="M203" s="76">
        <v>4138.9794921875</v>
      </c>
      <c r="N203" s="76">
        <v>4054.696533203125</v>
      </c>
      <c r="O203" s="77"/>
      <c r="P203" s="78"/>
      <c r="Q203" s="78"/>
      <c r="R203" s="83"/>
      <c r="S203" s="83"/>
      <c r="T203" s="83"/>
      <c r="U203" s="83"/>
      <c r="V203" s="86"/>
      <c r="W203" s="51"/>
      <c r="X203" s="86"/>
      <c r="Y203" s="52"/>
      <c r="Z203" s="51"/>
      <c r="AA203" s="73">
        <v>203</v>
      </c>
      <c r="AB203" s="73"/>
      <c r="AC203" s="74"/>
      <c r="AD203" s="82"/>
      <c r="AE203" s="82"/>
      <c r="AF203" s="2"/>
      <c r="AI203" s="3"/>
      <c r="AJ203" s="3"/>
    </row>
    <row r="204" spans="1:36" ht="15">
      <c r="A204" s="66" t="s">
        <v>612</v>
      </c>
      <c r="B204" s="67"/>
      <c r="C204" s="67"/>
      <c r="D204" s="68"/>
      <c r="E204" s="70"/>
      <c r="F204" s="67"/>
      <c r="G204" s="67"/>
      <c r="H204" s="71"/>
      <c r="I204" s="72"/>
      <c r="J204" s="72"/>
      <c r="K204" s="71"/>
      <c r="L204" s="75"/>
      <c r="M204" s="76">
        <v>4148.60546875</v>
      </c>
      <c r="N204" s="76">
        <v>4142.3037109375</v>
      </c>
      <c r="O204" s="77"/>
      <c r="P204" s="78"/>
      <c r="Q204" s="78"/>
      <c r="R204" s="83"/>
      <c r="S204" s="83"/>
      <c r="T204" s="83"/>
      <c r="U204" s="83"/>
      <c r="V204" s="86"/>
      <c r="W204" s="51"/>
      <c r="X204" s="86"/>
      <c r="Y204" s="52"/>
      <c r="Z204" s="51"/>
      <c r="AA204" s="73">
        <v>204</v>
      </c>
      <c r="AB204" s="73"/>
      <c r="AC204" s="74"/>
      <c r="AD204" s="82"/>
      <c r="AE204" s="82"/>
      <c r="AF204" s="2"/>
      <c r="AI204" s="3"/>
      <c r="AJ204" s="3"/>
    </row>
    <row r="205" spans="1:36" ht="15">
      <c r="A205" s="66" t="s">
        <v>231</v>
      </c>
      <c r="B205" s="67"/>
      <c r="C205" s="67"/>
      <c r="D205" s="68"/>
      <c r="E205" s="70"/>
      <c r="F205" s="67"/>
      <c r="G205" s="67"/>
      <c r="H205" s="71"/>
      <c r="I205" s="72"/>
      <c r="J205" s="72"/>
      <c r="K205" s="71"/>
      <c r="L205" s="75"/>
      <c r="M205" s="76">
        <v>5075.9501953125</v>
      </c>
      <c r="N205" s="76">
        <v>4332.4921875</v>
      </c>
      <c r="O205" s="77"/>
      <c r="P205" s="78"/>
      <c r="Q205" s="78"/>
      <c r="R205" s="83"/>
      <c r="S205" s="83"/>
      <c r="T205" s="83"/>
      <c r="U205" s="83"/>
      <c r="V205" s="86"/>
      <c r="W205" s="51"/>
      <c r="X205" s="86"/>
      <c r="Y205" s="52"/>
      <c r="Z205" s="51"/>
      <c r="AA205" s="73">
        <v>205</v>
      </c>
      <c r="AB205" s="73"/>
      <c r="AC205" s="74"/>
      <c r="AD205" s="82"/>
      <c r="AE205" s="82"/>
      <c r="AF205" s="2"/>
      <c r="AI205" s="3"/>
      <c r="AJ205" s="3"/>
    </row>
    <row r="206" spans="1:36" ht="15">
      <c r="A206" s="66" t="s">
        <v>613</v>
      </c>
      <c r="B206" s="67"/>
      <c r="C206" s="67"/>
      <c r="D206" s="68"/>
      <c r="E206" s="70"/>
      <c r="F206" s="67"/>
      <c r="G206" s="67"/>
      <c r="H206" s="71"/>
      <c r="I206" s="72"/>
      <c r="J206" s="72"/>
      <c r="K206" s="71"/>
      <c r="L206" s="75"/>
      <c r="M206" s="76">
        <v>5093.86279296875</v>
      </c>
      <c r="N206" s="76">
        <v>3982.04833984375</v>
      </c>
      <c r="O206" s="77"/>
      <c r="P206" s="78"/>
      <c r="Q206" s="78"/>
      <c r="R206" s="83"/>
      <c r="S206" s="83"/>
      <c r="T206" s="83"/>
      <c r="U206" s="83"/>
      <c r="V206" s="86"/>
      <c r="W206" s="51"/>
      <c r="X206" s="86"/>
      <c r="Y206" s="52"/>
      <c r="Z206" s="51"/>
      <c r="AA206" s="73">
        <v>206</v>
      </c>
      <c r="AB206" s="73"/>
      <c r="AC206" s="74"/>
      <c r="AD206" s="82"/>
      <c r="AE206" s="82"/>
      <c r="AF206" s="2"/>
      <c r="AI206" s="3"/>
      <c r="AJ206" s="3"/>
    </row>
    <row r="207" spans="1:36" ht="15">
      <c r="A207" s="66" t="s">
        <v>1080</v>
      </c>
      <c r="B207" s="67"/>
      <c r="C207" s="67"/>
      <c r="D207" s="68"/>
      <c r="E207" s="70"/>
      <c r="F207" s="67"/>
      <c r="G207" s="67"/>
      <c r="H207" s="71"/>
      <c r="I207" s="72"/>
      <c r="J207" s="72"/>
      <c r="K207" s="71"/>
      <c r="L207" s="75"/>
      <c r="M207" s="76">
        <v>6017.04052734375</v>
      </c>
      <c r="N207" s="76">
        <v>3781.57470703125</v>
      </c>
      <c r="O207" s="77"/>
      <c r="P207" s="78"/>
      <c r="Q207" s="78"/>
      <c r="R207" s="83"/>
      <c r="S207" s="83"/>
      <c r="T207" s="83"/>
      <c r="U207" s="83"/>
      <c r="V207" s="86"/>
      <c r="W207" s="51"/>
      <c r="X207" s="86"/>
      <c r="Y207" s="52"/>
      <c r="Z207" s="51"/>
      <c r="AA207" s="73">
        <v>207</v>
      </c>
      <c r="AB207" s="73"/>
      <c r="AC207" s="74"/>
      <c r="AD207" s="82"/>
      <c r="AE207" s="82"/>
      <c r="AF207" s="2"/>
      <c r="AI207" s="3"/>
      <c r="AJ207" s="3"/>
    </row>
    <row r="208" spans="1:36" ht="15">
      <c r="A208" s="66" t="s">
        <v>614</v>
      </c>
      <c r="B208" s="67"/>
      <c r="C208" s="67"/>
      <c r="D208" s="68"/>
      <c r="E208" s="70"/>
      <c r="F208" s="67"/>
      <c r="G208" s="67"/>
      <c r="H208" s="71"/>
      <c r="I208" s="72"/>
      <c r="J208" s="72"/>
      <c r="K208" s="71"/>
      <c r="L208" s="75"/>
      <c r="M208" s="76">
        <v>4055.705810546875</v>
      </c>
      <c r="N208" s="76">
        <v>4028.93505859375</v>
      </c>
      <c r="O208" s="77"/>
      <c r="P208" s="78"/>
      <c r="Q208" s="78"/>
      <c r="R208" s="83"/>
      <c r="S208" s="83"/>
      <c r="T208" s="83"/>
      <c r="U208" s="83"/>
      <c r="V208" s="86"/>
      <c r="W208" s="51"/>
      <c r="X208" s="86"/>
      <c r="Y208" s="52"/>
      <c r="Z208" s="51"/>
      <c r="AA208" s="73">
        <v>208</v>
      </c>
      <c r="AB208" s="73"/>
      <c r="AC208" s="74"/>
      <c r="AD208" s="82"/>
      <c r="AE208" s="82"/>
      <c r="AF208" s="2"/>
      <c r="AI208" s="3"/>
      <c r="AJ208" s="3"/>
    </row>
    <row r="209" spans="1:36" ht="15">
      <c r="A209" s="66" t="s">
        <v>1081</v>
      </c>
      <c r="B209" s="67"/>
      <c r="C209" s="67"/>
      <c r="D209" s="68"/>
      <c r="E209" s="70"/>
      <c r="F209" s="67"/>
      <c r="G209" s="67"/>
      <c r="H209" s="71"/>
      <c r="I209" s="72"/>
      <c r="J209" s="72"/>
      <c r="K209" s="71"/>
      <c r="L209" s="75"/>
      <c r="M209" s="76">
        <v>3395.319580078125</v>
      </c>
      <c r="N209" s="76">
        <v>3430.007080078125</v>
      </c>
      <c r="O209" s="77"/>
      <c r="P209" s="78"/>
      <c r="Q209" s="78"/>
      <c r="R209" s="83"/>
      <c r="S209" s="83"/>
      <c r="T209" s="83"/>
      <c r="U209" s="83"/>
      <c r="V209" s="86"/>
      <c r="W209" s="51"/>
      <c r="X209" s="86"/>
      <c r="Y209" s="52"/>
      <c r="Z209" s="51"/>
      <c r="AA209" s="73">
        <v>209</v>
      </c>
      <c r="AB209" s="73"/>
      <c r="AC209" s="74"/>
      <c r="AD209" s="82"/>
      <c r="AE209" s="82"/>
      <c r="AF209" s="2"/>
      <c r="AI209" s="3"/>
      <c r="AJ209" s="3"/>
    </row>
    <row r="210" spans="1:36" ht="15">
      <c r="A210" s="66" t="s">
        <v>190</v>
      </c>
      <c r="B210" s="67"/>
      <c r="C210" s="67"/>
      <c r="D210" s="68"/>
      <c r="E210" s="70"/>
      <c r="F210" s="67"/>
      <c r="G210" s="67"/>
      <c r="H210" s="71"/>
      <c r="I210" s="72"/>
      <c r="J210" s="72"/>
      <c r="K210" s="71"/>
      <c r="L210" s="75"/>
      <c r="M210" s="76">
        <v>6941.1455078125</v>
      </c>
      <c r="N210" s="76">
        <v>4804.0732421875</v>
      </c>
      <c r="O210" s="77"/>
      <c r="P210" s="78"/>
      <c r="Q210" s="78"/>
      <c r="R210" s="83"/>
      <c r="S210" s="83"/>
      <c r="T210" s="83"/>
      <c r="U210" s="83"/>
      <c r="V210" s="86"/>
      <c r="W210" s="51"/>
      <c r="X210" s="86"/>
      <c r="Y210" s="52"/>
      <c r="Z210" s="51"/>
      <c r="AA210" s="73">
        <v>210</v>
      </c>
      <c r="AB210" s="73"/>
      <c r="AC210" s="74"/>
      <c r="AD210" s="82"/>
      <c r="AE210" s="82"/>
      <c r="AF210" s="2"/>
      <c r="AI210" s="3"/>
      <c r="AJ210" s="3"/>
    </row>
    <row r="211" spans="1:36" ht="15">
      <c r="A211" s="66" t="s">
        <v>1082</v>
      </c>
      <c r="B211" s="67"/>
      <c r="C211" s="67"/>
      <c r="D211" s="68"/>
      <c r="E211" s="70"/>
      <c r="F211" s="67"/>
      <c r="G211" s="67"/>
      <c r="H211" s="71"/>
      <c r="I211" s="72"/>
      <c r="J211" s="72"/>
      <c r="K211" s="71"/>
      <c r="L211" s="75"/>
      <c r="M211" s="76">
        <v>8085.5224609375</v>
      </c>
      <c r="N211" s="76">
        <v>4738.26904296875</v>
      </c>
      <c r="O211" s="77"/>
      <c r="P211" s="78"/>
      <c r="Q211" s="78"/>
      <c r="R211" s="83"/>
      <c r="S211" s="83"/>
      <c r="T211" s="83"/>
      <c r="U211" s="83"/>
      <c r="V211" s="86"/>
      <c r="W211" s="51"/>
      <c r="X211" s="86"/>
      <c r="Y211" s="52"/>
      <c r="Z211" s="51"/>
      <c r="AA211" s="73">
        <v>211</v>
      </c>
      <c r="AB211" s="73"/>
      <c r="AC211" s="74"/>
      <c r="AD211" s="82"/>
      <c r="AE211" s="82"/>
      <c r="AF211" s="2"/>
      <c r="AI211" s="3"/>
      <c r="AJ211" s="3"/>
    </row>
    <row r="212" spans="1:36" ht="15">
      <c r="A212" s="66" t="s">
        <v>615</v>
      </c>
      <c r="B212" s="67"/>
      <c r="C212" s="67"/>
      <c r="D212" s="68"/>
      <c r="E212" s="70"/>
      <c r="F212" s="67"/>
      <c r="G212" s="67"/>
      <c r="H212" s="71"/>
      <c r="I212" s="72"/>
      <c r="J212" s="72"/>
      <c r="K212" s="71"/>
      <c r="L212" s="75"/>
      <c r="M212" s="76">
        <v>4117.07275390625</v>
      </c>
      <c r="N212" s="76">
        <v>4127.11376953125</v>
      </c>
      <c r="O212" s="77"/>
      <c r="P212" s="78"/>
      <c r="Q212" s="78"/>
      <c r="R212" s="83"/>
      <c r="S212" s="83"/>
      <c r="T212" s="83"/>
      <c r="U212" s="83"/>
      <c r="V212" s="86"/>
      <c r="W212" s="51"/>
      <c r="X212" s="86"/>
      <c r="Y212" s="52"/>
      <c r="Z212" s="51"/>
      <c r="AA212" s="73">
        <v>212</v>
      </c>
      <c r="AB212" s="73"/>
      <c r="AC212" s="74"/>
      <c r="AD212" s="82"/>
      <c r="AE212" s="82"/>
      <c r="AF212" s="2"/>
      <c r="AI212" s="3"/>
      <c r="AJ212" s="3"/>
    </row>
    <row r="213" spans="1:36" ht="15">
      <c r="A213" s="66" t="s">
        <v>1083</v>
      </c>
      <c r="B213" s="67"/>
      <c r="C213" s="67"/>
      <c r="D213" s="68"/>
      <c r="E213" s="70"/>
      <c r="F213" s="67"/>
      <c r="G213" s="67"/>
      <c r="H213" s="71"/>
      <c r="I213" s="72"/>
      <c r="J213" s="72"/>
      <c r="K213" s="71"/>
      <c r="L213" s="75"/>
      <c r="M213" s="76">
        <v>5047.86376953125</v>
      </c>
      <c r="N213" s="76">
        <v>4304.02685546875</v>
      </c>
      <c r="O213" s="77"/>
      <c r="P213" s="78"/>
      <c r="Q213" s="78"/>
      <c r="R213" s="83"/>
      <c r="S213" s="83"/>
      <c r="T213" s="83"/>
      <c r="U213" s="83"/>
      <c r="V213" s="86"/>
      <c r="W213" s="51"/>
      <c r="X213" s="86"/>
      <c r="Y213" s="52"/>
      <c r="Z213" s="51"/>
      <c r="AA213" s="73">
        <v>213</v>
      </c>
      <c r="AB213" s="73"/>
      <c r="AC213" s="74"/>
      <c r="AD213" s="82"/>
      <c r="AE213" s="82"/>
      <c r="AF213" s="2"/>
      <c r="AI213" s="3"/>
      <c r="AJ213" s="3"/>
    </row>
    <row r="214" spans="1:36" ht="15">
      <c r="A214" s="66" t="s">
        <v>616</v>
      </c>
      <c r="B214" s="67"/>
      <c r="C214" s="67"/>
      <c r="D214" s="68"/>
      <c r="E214" s="70"/>
      <c r="F214" s="67"/>
      <c r="G214" s="67"/>
      <c r="H214" s="71"/>
      <c r="I214" s="72"/>
      <c r="J214" s="72"/>
      <c r="K214" s="71"/>
      <c r="L214" s="75"/>
      <c r="M214" s="76">
        <v>2922.496826171875</v>
      </c>
      <c r="N214" s="76">
        <v>5092.46142578125</v>
      </c>
      <c r="O214" s="77"/>
      <c r="P214" s="78"/>
      <c r="Q214" s="78"/>
      <c r="R214" s="83"/>
      <c r="S214" s="83"/>
      <c r="T214" s="83"/>
      <c r="U214" s="83"/>
      <c r="V214" s="86"/>
      <c r="W214" s="51"/>
      <c r="X214" s="86"/>
      <c r="Y214" s="52"/>
      <c r="Z214" s="51"/>
      <c r="AA214" s="73">
        <v>214</v>
      </c>
      <c r="AB214" s="73"/>
      <c r="AC214" s="74"/>
      <c r="AD214" s="82"/>
      <c r="AE214" s="82"/>
      <c r="AF214" s="2"/>
      <c r="AI214" s="3"/>
      <c r="AJ214" s="3"/>
    </row>
    <row r="215" spans="1:36" ht="15">
      <c r="A215" s="66" t="s">
        <v>1084</v>
      </c>
      <c r="B215" s="67"/>
      <c r="C215" s="67"/>
      <c r="D215" s="68"/>
      <c r="E215" s="70"/>
      <c r="F215" s="67"/>
      <c r="G215" s="67"/>
      <c r="H215" s="71"/>
      <c r="I215" s="72"/>
      <c r="J215" s="72"/>
      <c r="K215" s="71"/>
      <c r="L215" s="75"/>
      <c r="M215" s="76">
        <v>5293.70068359375</v>
      </c>
      <c r="N215" s="76">
        <v>3708.7421875</v>
      </c>
      <c r="O215" s="77"/>
      <c r="P215" s="78"/>
      <c r="Q215" s="78"/>
      <c r="R215" s="83"/>
      <c r="S215" s="83"/>
      <c r="T215" s="83"/>
      <c r="U215" s="83"/>
      <c r="V215" s="86"/>
      <c r="W215" s="51"/>
      <c r="X215" s="86"/>
      <c r="Y215" s="52"/>
      <c r="Z215" s="51"/>
      <c r="AA215" s="73">
        <v>215</v>
      </c>
      <c r="AB215" s="73"/>
      <c r="AC215" s="74"/>
      <c r="AD215" s="82"/>
      <c r="AE215" s="82"/>
      <c r="AF215" s="2"/>
      <c r="AI215" s="3"/>
      <c r="AJ215" s="3"/>
    </row>
    <row r="216" spans="1:36" ht="15">
      <c r="A216" s="66" t="s">
        <v>617</v>
      </c>
      <c r="B216" s="67"/>
      <c r="C216" s="67"/>
      <c r="D216" s="68"/>
      <c r="E216" s="70"/>
      <c r="F216" s="67"/>
      <c r="G216" s="67"/>
      <c r="H216" s="71"/>
      <c r="I216" s="72"/>
      <c r="J216" s="72"/>
      <c r="K216" s="71"/>
      <c r="L216" s="75"/>
      <c r="M216" s="76">
        <v>4222.3779296875</v>
      </c>
      <c r="N216" s="76">
        <v>4210.2626953125</v>
      </c>
      <c r="O216" s="77"/>
      <c r="P216" s="78"/>
      <c r="Q216" s="78"/>
      <c r="R216" s="83"/>
      <c r="S216" s="83"/>
      <c r="T216" s="83"/>
      <c r="U216" s="83"/>
      <c r="V216" s="86"/>
      <c r="W216" s="51"/>
      <c r="X216" s="86"/>
      <c r="Y216" s="52"/>
      <c r="Z216" s="51"/>
      <c r="AA216" s="73">
        <v>216</v>
      </c>
      <c r="AB216" s="73"/>
      <c r="AC216" s="74"/>
      <c r="AD216" s="82"/>
      <c r="AE216" s="82"/>
      <c r="AF216" s="2"/>
      <c r="AI216" s="3"/>
      <c r="AJ216" s="3"/>
    </row>
    <row r="217" spans="1:36" ht="15">
      <c r="A217" s="66" t="s">
        <v>1085</v>
      </c>
      <c r="B217" s="67"/>
      <c r="C217" s="67"/>
      <c r="D217" s="68"/>
      <c r="E217" s="70"/>
      <c r="F217" s="67"/>
      <c r="G217" s="67"/>
      <c r="H217" s="71"/>
      <c r="I217" s="72"/>
      <c r="J217" s="72"/>
      <c r="K217" s="71"/>
      <c r="L217" s="75"/>
      <c r="M217" s="76">
        <v>4428.53955078125</v>
      </c>
      <c r="N217" s="76">
        <v>3398.944091796875</v>
      </c>
      <c r="O217" s="77"/>
      <c r="P217" s="78"/>
      <c r="Q217" s="78"/>
      <c r="R217" s="83"/>
      <c r="S217" s="83"/>
      <c r="T217" s="83"/>
      <c r="U217" s="83"/>
      <c r="V217" s="86"/>
      <c r="W217" s="51"/>
      <c r="X217" s="86"/>
      <c r="Y217" s="52"/>
      <c r="Z217" s="51"/>
      <c r="AA217" s="73">
        <v>217</v>
      </c>
      <c r="AB217" s="73"/>
      <c r="AC217" s="74"/>
      <c r="AD217" s="82"/>
      <c r="AE217" s="82"/>
      <c r="AF217" s="2"/>
      <c r="AI217" s="3"/>
      <c r="AJ217" s="3"/>
    </row>
    <row r="218" spans="1:36" ht="15">
      <c r="A218" s="66" t="s">
        <v>218</v>
      </c>
      <c r="B218" s="67"/>
      <c r="C218" s="67"/>
      <c r="D218" s="68"/>
      <c r="E218" s="70"/>
      <c r="F218" s="67"/>
      <c r="G218" s="67"/>
      <c r="H218" s="71"/>
      <c r="I218" s="72"/>
      <c r="J218" s="72"/>
      <c r="K218" s="71"/>
      <c r="L218" s="75"/>
      <c r="M218" s="76">
        <v>3071.272216796875</v>
      </c>
      <c r="N218" s="76">
        <v>5253.86865234375</v>
      </c>
      <c r="O218" s="77"/>
      <c r="P218" s="78"/>
      <c r="Q218" s="78"/>
      <c r="R218" s="83"/>
      <c r="S218" s="83"/>
      <c r="T218" s="83"/>
      <c r="U218" s="83"/>
      <c r="V218" s="86"/>
      <c r="W218" s="51"/>
      <c r="X218" s="86"/>
      <c r="Y218" s="52"/>
      <c r="Z218" s="51"/>
      <c r="AA218" s="73">
        <v>218</v>
      </c>
      <c r="AB218" s="73"/>
      <c r="AC218" s="74"/>
      <c r="AD218" s="82"/>
      <c r="AE218" s="82"/>
      <c r="AF218" s="2"/>
      <c r="AI218" s="3"/>
      <c r="AJ218" s="3"/>
    </row>
    <row r="219" spans="1:36" ht="15">
      <c r="A219" s="66" t="s">
        <v>618</v>
      </c>
      <c r="B219" s="67"/>
      <c r="C219" s="67"/>
      <c r="D219" s="68"/>
      <c r="E219" s="70"/>
      <c r="F219" s="67"/>
      <c r="G219" s="67"/>
      <c r="H219" s="71"/>
      <c r="I219" s="72"/>
      <c r="J219" s="72"/>
      <c r="K219" s="71"/>
      <c r="L219" s="75"/>
      <c r="M219" s="76">
        <v>4383.00146484375</v>
      </c>
      <c r="N219" s="76">
        <v>3271.224853515625</v>
      </c>
      <c r="O219" s="77"/>
      <c r="P219" s="78"/>
      <c r="Q219" s="78"/>
      <c r="R219" s="83"/>
      <c r="S219" s="83"/>
      <c r="T219" s="83"/>
      <c r="U219" s="83"/>
      <c r="V219" s="86"/>
      <c r="W219" s="51"/>
      <c r="X219" s="86"/>
      <c r="Y219" s="52"/>
      <c r="Z219" s="51"/>
      <c r="AA219" s="73">
        <v>219</v>
      </c>
      <c r="AB219" s="73"/>
      <c r="AC219" s="74"/>
      <c r="AD219" s="82"/>
      <c r="AE219" s="82"/>
      <c r="AF219" s="2"/>
      <c r="AI219" s="3"/>
      <c r="AJ219" s="3"/>
    </row>
    <row r="220" spans="1:36" ht="15">
      <c r="A220" s="66" t="s">
        <v>1086</v>
      </c>
      <c r="B220" s="67"/>
      <c r="C220" s="67"/>
      <c r="D220" s="68"/>
      <c r="E220" s="70"/>
      <c r="F220" s="67"/>
      <c r="G220" s="67"/>
      <c r="H220" s="71"/>
      <c r="I220" s="72"/>
      <c r="J220" s="72"/>
      <c r="K220" s="71"/>
      <c r="L220" s="75"/>
      <c r="M220" s="76">
        <v>4265.03857421875</v>
      </c>
      <c r="N220" s="76">
        <v>4095.841552734375</v>
      </c>
      <c r="O220" s="77"/>
      <c r="P220" s="78"/>
      <c r="Q220" s="78"/>
      <c r="R220" s="83"/>
      <c r="S220" s="83"/>
      <c r="T220" s="83"/>
      <c r="U220" s="83"/>
      <c r="V220" s="86"/>
      <c r="W220" s="51"/>
      <c r="X220" s="86"/>
      <c r="Y220" s="52"/>
      <c r="Z220" s="51"/>
      <c r="AA220" s="73">
        <v>220</v>
      </c>
      <c r="AB220" s="73"/>
      <c r="AC220" s="74"/>
      <c r="AD220" s="82"/>
      <c r="AE220" s="82"/>
      <c r="AF220" s="2"/>
      <c r="AI220" s="3"/>
      <c r="AJ220" s="3"/>
    </row>
    <row r="221" spans="1:36" ht="15">
      <c r="A221" s="66" t="s">
        <v>619</v>
      </c>
      <c r="B221" s="67"/>
      <c r="C221" s="67"/>
      <c r="D221" s="68"/>
      <c r="E221" s="70"/>
      <c r="F221" s="67"/>
      <c r="G221" s="67"/>
      <c r="H221" s="71"/>
      <c r="I221" s="72"/>
      <c r="J221" s="72"/>
      <c r="K221" s="71"/>
      <c r="L221" s="75"/>
      <c r="M221" s="76">
        <v>4081.64794921875</v>
      </c>
      <c r="N221" s="76">
        <v>4194.6298828125</v>
      </c>
      <c r="O221" s="77"/>
      <c r="P221" s="78"/>
      <c r="Q221" s="78"/>
      <c r="R221" s="83"/>
      <c r="S221" s="83"/>
      <c r="T221" s="83"/>
      <c r="U221" s="83"/>
      <c r="V221" s="86"/>
      <c r="W221" s="51"/>
      <c r="X221" s="86"/>
      <c r="Y221" s="52"/>
      <c r="Z221" s="51"/>
      <c r="AA221" s="73">
        <v>221</v>
      </c>
      <c r="AB221" s="73"/>
      <c r="AC221" s="74"/>
      <c r="AD221" s="82"/>
      <c r="AE221" s="82"/>
      <c r="AF221" s="2"/>
      <c r="AI221" s="3"/>
      <c r="AJ221" s="3"/>
    </row>
    <row r="222" spans="1:36" ht="15">
      <c r="A222" s="66" t="s">
        <v>1087</v>
      </c>
      <c r="B222" s="67"/>
      <c r="C222" s="67"/>
      <c r="D222" s="68"/>
      <c r="E222" s="70"/>
      <c r="F222" s="67"/>
      <c r="G222" s="67"/>
      <c r="H222" s="71"/>
      <c r="I222" s="72"/>
      <c r="J222" s="72"/>
      <c r="K222" s="71"/>
      <c r="L222" s="75"/>
      <c r="M222" s="76">
        <v>3556.926025390625</v>
      </c>
      <c r="N222" s="76">
        <v>3501.04443359375</v>
      </c>
      <c r="O222" s="77"/>
      <c r="P222" s="78"/>
      <c r="Q222" s="78"/>
      <c r="R222" s="83"/>
      <c r="S222" s="83"/>
      <c r="T222" s="83"/>
      <c r="U222" s="83"/>
      <c r="V222" s="86"/>
      <c r="W222" s="51"/>
      <c r="X222" s="86"/>
      <c r="Y222" s="52"/>
      <c r="Z222" s="51"/>
      <c r="AA222" s="73">
        <v>222</v>
      </c>
      <c r="AB222" s="73"/>
      <c r="AC222" s="74"/>
      <c r="AD222" s="82"/>
      <c r="AE222" s="82"/>
      <c r="AF222" s="2"/>
      <c r="AI222" s="3"/>
      <c r="AJ222" s="3"/>
    </row>
    <row r="223" spans="1:36" ht="15">
      <c r="A223" s="66" t="s">
        <v>620</v>
      </c>
      <c r="B223" s="67"/>
      <c r="C223" s="67"/>
      <c r="D223" s="68"/>
      <c r="E223" s="70"/>
      <c r="F223" s="67"/>
      <c r="G223" s="67"/>
      <c r="H223" s="71"/>
      <c r="I223" s="72"/>
      <c r="J223" s="72"/>
      <c r="K223" s="71"/>
      <c r="L223" s="75"/>
      <c r="M223" s="76">
        <v>4093.971435546875</v>
      </c>
      <c r="N223" s="76">
        <v>4121.94873046875</v>
      </c>
      <c r="O223" s="77"/>
      <c r="P223" s="78"/>
      <c r="Q223" s="78"/>
      <c r="R223" s="83"/>
      <c r="S223" s="83"/>
      <c r="T223" s="83"/>
      <c r="U223" s="83"/>
      <c r="V223" s="86"/>
      <c r="W223" s="51"/>
      <c r="X223" s="86"/>
      <c r="Y223" s="52"/>
      <c r="Z223" s="51"/>
      <c r="AA223" s="73">
        <v>223</v>
      </c>
      <c r="AB223" s="73"/>
      <c r="AC223" s="74"/>
      <c r="AD223" s="82"/>
      <c r="AE223" s="82"/>
      <c r="AF223" s="2"/>
      <c r="AI223" s="3"/>
      <c r="AJ223" s="3"/>
    </row>
    <row r="224" spans="1:36" ht="15">
      <c r="A224" s="66" t="s">
        <v>1088</v>
      </c>
      <c r="B224" s="67"/>
      <c r="C224" s="67"/>
      <c r="D224" s="68"/>
      <c r="E224" s="70"/>
      <c r="F224" s="67"/>
      <c r="G224" s="67"/>
      <c r="H224" s="71"/>
      <c r="I224" s="72"/>
      <c r="J224" s="72"/>
      <c r="K224" s="71"/>
      <c r="L224" s="75"/>
      <c r="M224" s="76">
        <v>3695.37060546875</v>
      </c>
      <c r="N224" s="76">
        <v>3367.1796875</v>
      </c>
      <c r="O224" s="77"/>
      <c r="P224" s="78"/>
      <c r="Q224" s="78"/>
      <c r="R224" s="83"/>
      <c r="S224" s="83"/>
      <c r="T224" s="83"/>
      <c r="U224" s="83"/>
      <c r="V224" s="86"/>
      <c r="W224" s="51"/>
      <c r="X224" s="86"/>
      <c r="Y224" s="52"/>
      <c r="Z224" s="51"/>
      <c r="AA224" s="73">
        <v>224</v>
      </c>
      <c r="AB224" s="73"/>
      <c r="AC224" s="74"/>
      <c r="AD224" s="82"/>
      <c r="AE224" s="82"/>
      <c r="AF224" s="2"/>
      <c r="AI224" s="3"/>
      <c r="AJ224" s="3"/>
    </row>
    <row r="225" spans="1:36" ht="15">
      <c r="A225" s="66" t="s">
        <v>621</v>
      </c>
      <c r="B225" s="67"/>
      <c r="C225" s="67"/>
      <c r="D225" s="68"/>
      <c r="E225" s="70"/>
      <c r="F225" s="67"/>
      <c r="G225" s="67"/>
      <c r="H225" s="71"/>
      <c r="I225" s="72"/>
      <c r="J225" s="72"/>
      <c r="K225" s="71"/>
      <c r="L225" s="75"/>
      <c r="M225" s="76">
        <v>4380.0322265625</v>
      </c>
      <c r="N225" s="76">
        <v>4865.34130859375</v>
      </c>
      <c r="O225" s="77"/>
      <c r="P225" s="78"/>
      <c r="Q225" s="78"/>
      <c r="R225" s="83"/>
      <c r="S225" s="83"/>
      <c r="T225" s="83"/>
      <c r="U225" s="83"/>
      <c r="V225" s="86"/>
      <c r="W225" s="51"/>
      <c r="X225" s="86"/>
      <c r="Y225" s="52"/>
      <c r="Z225" s="51"/>
      <c r="AA225" s="73">
        <v>225</v>
      </c>
      <c r="AB225" s="73"/>
      <c r="AC225" s="74"/>
      <c r="AD225" s="82"/>
      <c r="AE225" s="82"/>
      <c r="AF225" s="2"/>
      <c r="AI225" s="3"/>
      <c r="AJ225" s="3"/>
    </row>
    <row r="226" spans="1:36" ht="15">
      <c r="A226" s="66" t="s">
        <v>1089</v>
      </c>
      <c r="B226" s="67"/>
      <c r="C226" s="67"/>
      <c r="D226" s="68"/>
      <c r="E226" s="70"/>
      <c r="F226" s="67"/>
      <c r="G226" s="67"/>
      <c r="H226" s="71"/>
      <c r="I226" s="72"/>
      <c r="J226" s="72"/>
      <c r="K226" s="71"/>
      <c r="L226" s="75"/>
      <c r="M226" s="76">
        <v>3504.61328125</v>
      </c>
      <c r="N226" s="76">
        <v>4366.26904296875</v>
      </c>
      <c r="O226" s="77"/>
      <c r="P226" s="78"/>
      <c r="Q226" s="78"/>
      <c r="R226" s="83"/>
      <c r="S226" s="83"/>
      <c r="T226" s="83"/>
      <c r="U226" s="83"/>
      <c r="V226" s="86"/>
      <c r="W226" s="51"/>
      <c r="X226" s="86"/>
      <c r="Y226" s="52"/>
      <c r="Z226" s="51"/>
      <c r="AA226" s="73">
        <v>226</v>
      </c>
      <c r="AB226" s="73"/>
      <c r="AC226" s="74"/>
      <c r="AD226" s="82"/>
      <c r="AE226" s="82"/>
      <c r="AF226" s="2"/>
      <c r="AI226" s="3"/>
      <c r="AJ226" s="3"/>
    </row>
    <row r="227" spans="1:36" ht="15">
      <c r="A227" s="66" t="s">
        <v>1090</v>
      </c>
      <c r="B227" s="67"/>
      <c r="C227" s="67"/>
      <c r="D227" s="68"/>
      <c r="E227" s="70"/>
      <c r="F227" s="67"/>
      <c r="G227" s="67"/>
      <c r="H227" s="71"/>
      <c r="I227" s="72"/>
      <c r="J227" s="72"/>
      <c r="K227" s="71"/>
      <c r="L227" s="75"/>
      <c r="M227" s="76">
        <v>3510.60498046875</v>
      </c>
      <c r="N227" s="76">
        <v>5527.08349609375</v>
      </c>
      <c r="O227" s="77"/>
      <c r="P227" s="78"/>
      <c r="Q227" s="78"/>
      <c r="R227" s="83"/>
      <c r="S227" s="83"/>
      <c r="T227" s="83"/>
      <c r="U227" s="83"/>
      <c r="V227" s="86"/>
      <c r="W227" s="51"/>
      <c r="X227" s="86"/>
      <c r="Y227" s="52"/>
      <c r="Z227" s="51"/>
      <c r="AA227" s="73">
        <v>227</v>
      </c>
      <c r="AB227" s="73"/>
      <c r="AC227" s="74"/>
      <c r="AD227" s="82"/>
      <c r="AE227" s="82"/>
      <c r="AF227" s="2"/>
      <c r="AI227" s="3"/>
      <c r="AJ227" s="3"/>
    </row>
    <row r="228" spans="1:36" ht="15">
      <c r="A228" s="66" t="s">
        <v>622</v>
      </c>
      <c r="B228" s="67"/>
      <c r="C228" s="67"/>
      <c r="D228" s="68"/>
      <c r="E228" s="70"/>
      <c r="F228" s="67"/>
      <c r="G228" s="67"/>
      <c r="H228" s="71"/>
      <c r="I228" s="72"/>
      <c r="J228" s="72"/>
      <c r="K228" s="71"/>
      <c r="L228" s="75"/>
      <c r="M228" s="76">
        <v>3598.659912109375</v>
      </c>
      <c r="N228" s="76">
        <v>5224.955078125</v>
      </c>
      <c r="O228" s="77"/>
      <c r="P228" s="78"/>
      <c r="Q228" s="78"/>
      <c r="R228" s="83"/>
      <c r="S228" s="83"/>
      <c r="T228" s="83"/>
      <c r="U228" s="83"/>
      <c r="V228" s="86"/>
      <c r="W228" s="51"/>
      <c r="X228" s="86"/>
      <c r="Y228" s="52"/>
      <c r="Z228" s="51"/>
      <c r="AA228" s="73">
        <v>228</v>
      </c>
      <c r="AB228" s="73"/>
      <c r="AC228" s="74"/>
      <c r="AD228" s="82"/>
      <c r="AE228" s="82"/>
      <c r="AF228" s="2"/>
      <c r="AI228" s="3"/>
      <c r="AJ228" s="3"/>
    </row>
    <row r="229" spans="1:36" ht="15">
      <c r="A229" s="66" t="s">
        <v>1091</v>
      </c>
      <c r="B229" s="67"/>
      <c r="C229" s="67"/>
      <c r="D229" s="68"/>
      <c r="E229" s="70"/>
      <c r="F229" s="67"/>
      <c r="G229" s="67"/>
      <c r="H229" s="71"/>
      <c r="I229" s="72"/>
      <c r="J229" s="72"/>
      <c r="K229" s="71"/>
      <c r="L229" s="75"/>
      <c r="M229" s="76">
        <v>4723.88525390625</v>
      </c>
      <c r="N229" s="76">
        <v>3905.330078125</v>
      </c>
      <c r="O229" s="77"/>
      <c r="P229" s="78"/>
      <c r="Q229" s="78"/>
      <c r="R229" s="83"/>
      <c r="S229" s="83"/>
      <c r="T229" s="83"/>
      <c r="U229" s="83"/>
      <c r="V229" s="86"/>
      <c r="W229" s="51"/>
      <c r="X229" s="86"/>
      <c r="Y229" s="52"/>
      <c r="Z229" s="51"/>
      <c r="AA229" s="73">
        <v>229</v>
      </c>
      <c r="AB229" s="73"/>
      <c r="AC229" s="74"/>
      <c r="AD229" s="82"/>
      <c r="AE229" s="82"/>
      <c r="AF229" s="2"/>
      <c r="AI229" s="3"/>
      <c r="AJ229" s="3"/>
    </row>
    <row r="230" spans="1:36" ht="15">
      <c r="A230" s="66" t="s">
        <v>220</v>
      </c>
      <c r="B230" s="67"/>
      <c r="C230" s="67"/>
      <c r="D230" s="68"/>
      <c r="E230" s="70"/>
      <c r="F230" s="67"/>
      <c r="G230" s="67"/>
      <c r="H230" s="71"/>
      <c r="I230" s="72"/>
      <c r="J230" s="72"/>
      <c r="K230" s="71"/>
      <c r="L230" s="75"/>
      <c r="M230" s="76">
        <v>5250.92578125</v>
      </c>
      <c r="N230" s="76">
        <v>5365.38427734375</v>
      </c>
      <c r="O230" s="77"/>
      <c r="P230" s="78"/>
      <c r="Q230" s="78"/>
      <c r="R230" s="83"/>
      <c r="S230" s="83"/>
      <c r="T230" s="83"/>
      <c r="U230" s="83"/>
      <c r="V230" s="86"/>
      <c r="W230" s="51"/>
      <c r="X230" s="86"/>
      <c r="Y230" s="52"/>
      <c r="Z230" s="51"/>
      <c r="AA230" s="73">
        <v>230</v>
      </c>
      <c r="AB230" s="73"/>
      <c r="AC230" s="74"/>
      <c r="AD230" s="82"/>
      <c r="AE230" s="82"/>
      <c r="AF230" s="2"/>
      <c r="AI230" s="3"/>
      <c r="AJ230" s="3"/>
    </row>
    <row r="231" spans="1:36" ht="15">
      <c r="A231" s="66" t="s">
        <v>623</v>
      </c>
      <c r="B231" s="67"/>
      <c r="C231" s="67"/>
      <c r="D231" s="68"/>
      <c r="E231" s="70"/>
      <c r="F231" s="67"/>
      <c r="G231" s="67"/>
      <c r="H231" s="71"/>
      <c r="I231" s="72"/>
      <c r="J231" s="72"/>
      <c r="K231" s="71"/>
      <c r="L231" s="75"/>
      <c r="M231" s="76">
        <v>3799.654296875</v>
      </c>
      <c r="N231" s="76">
        <v>3308.108154296875</v>
      </c>
      <c r="O231" s="77"/>
      <c r="P231" s="78"/>
      <c r="Q231" s="78"/>
      <c r="R231" s="83"/>
      <c r="S231" s="83"/>
      <c r="T231" s="83"/>
      <c r="U231" s="83"/>
      <c r="V231" s="86"/>
      <c r="W231" s="51"/>
      <c r="X231" s="86"/>
      <c r="Y231" s="52"/>
      <c r="Z231" s="51"/>
      <c r="AA231" s="73">
        <v>231</v>
      </c>
      <c r="AB231" s="73"/>
      <c r="AC231" s="74"/>
      <c r="AD231" s="82"/>
      <c r="AE231" s="82"/>
      <c r="AF231" s="2"/>
      <c r="AI231" s="3"/>
      <c r="AJ231" s="3"/>
    </row>
    <row r="232" spans="1:36" ht="15">
      <c r="A232" s="66" t="s">
        <v>1092</v>
      </c>
      <c r="B232" s="67"/>
      <c r="C232" s="67"/>
      <c r="D232" s="68"/>
      <c r="E232" s="70"/>
      <c r="F232" s="67"/>
      <c r="G232" s="67"/>
      <c r="H232" s="71"/>
      <c r="I232" s="72"/>
      <c r="J232" s="72"/>
      <c r="K232" s="71"/>
      <c r="L232" s="75"/>
      <c r="M232" s="76">
        <v>4165.7568359375</v>
      </c>
      <c r="N232" s="76">
        <v>4075.302734375</v>
      </c>
      <c r="O232" s="77"/>
      <c r="P232" s="78"/>
      <c r="Q232" s="78"/>
      <c r="R232" s="83"/>
      <c r="S232" s="83"/>
      <c r="T232" s="83"/>
      <c r="U232" s="83"/>
      <c r="V232" s="86"/>
      <c r="W232" s="51"/>
      <c r="X232" s="86"/>
      <c r="Y232" s="52"/>
      <c r="Z232" s="51"/>
      <c r="AA232" s="73">
        <v>232</v>
      </c>
      <c r="AB232" s="73"/>
      <c r="AC232" s="74"/>
      <c r="AD232" s="82"/>
      <c r="AE232" s="82"/>
      <c r="AF232" s="2"/>
      <c r="AI232" s="3"/>
      <c r="AJ232" s="3"/>
    </row>
    <row r="233" spans="1:36" ht="15">
      <c r="A233" s="66" t="s">
        <v>1093</v>
      </c>
      <c r="B233" s="67"/>
      <c r="C233" s="67"/>
      <c r="D233" s="68"/>
      <c r="E233" s="70"/>
      <c r="F233" s="67"/>
      <c r="G233" s="67"/>
      <c r="H233" s="71"/>
      <c r="I233" s="72"/>
      <c r="J233" s="72"/>
      <c r="K233" s="71"/>
      <c r="L233" s="75"/>
      <c r="M233" s="76">
        <v>2001.8087158203125</v>
      </c>
      <c r="N233" s="76">
        <v>5334.107421875</v>
      </c>
      <c r="O233" s="77"/>
      <c r="P233" s="78"/>
      <c r="Q233" s="78"/>
      <c r="R233" s="83"/>
      <c r="S233" s="83"/>
      <c r="T233" s="83"/>
      <c r="U233" s="83"/>
      <c r="V233" s="86"/>
      <c r="W233" s="51"/>
      <c r="X233" s="86"/>
      <c r="Y233" s="52"/>
      <c r="Z233" s="51"/>
      <c r="AA233" s="73">
        <v>233</v>
      </c>
      <c r="AB233" s="73"/>
      <c r="AC233" s="74"/>
      <c r="AD233" s="82"/>
      <c r="AE233" s="82"/>
      <c r="AF233" s="2"/>
      <c r="AI233" s="3"/>
      <c r="AJ233" s="3"/>
    </row>
    <row r="234" spans="1:36" ht="15">
      <c r="A234" s="66" t="s">
        <v>624</v>
      </c>
      <c r="B234" s="67"/>
      <c r="C234" s="67"/>
      <c r="D234" s="68"/>
      <c r="E234" s="70"/>
      <c r="F234" s="67"/>
      <c r="G234" s="67"/>
      <c r="H234" s="71"/>
      <c r="I234" s="72"/>
      <c r="J234" s="72"/>
      <c r="K234" s="71"/>
      <c r="L234" s="75"/>
      <c r="M234" s="76">
        <v>4115.4921875</v>
      </c>
      <c r="N234" s="76">
        <v>4587.3056640625</v>
      </c>
      <c r="O234" s="77"/>
      <c r="P234" s="78"/>
      <c r="Q234" s="78"/>
      <c r="R234" s="83"/>
      <c r="S234" s="83"/>
      <c r="T234" s="83"/>
      <c r="U234" s="83"/>
      <c r="V234" s="86"/>
      <c r="W234" s="51"/>
      <c r="X234" s="86"/>
      <c r="Y234" s="52"/>
      <c r="Z234" s="51"/>
      <c r="AA234" s="73">
        <v>234</v>
      </c>
      <c r="AB234" s="73"/>
      <c r="AC234" s="74"/>
      <c r="AD234" s="82"/>
      <c r="AE234" s="82"/>
      <c r="AF234" s="2"/>
      <c r="AI234" s="3"/>
      <c r="AJ234" s="3"/>
    </row>
    <row r="235" spans="1:36" ht="15">
      <c r="A235" s="66" t="s">
        <v>625</v>
      </c>
      <c r="B235" s="67"/>
      <c r="C235" s="67"/>
      <c r="D235" s="68"/>
      <c r="E235" s="70"/>
      <c r="F235" s="67"/>
      <c r="G235" s="67"/>
      <c r="H235" s="71"/>
      <c r="I235" s="72"/>
      <c r="J235" s="72"/>
      <c r="K235" s="71"/>
      <c r="L235" s="75"/>
      <c r="M235" s="76">
        <v>3747.149169921875</v>
      </c>
      <c r="N235" s="76">
        <v>4980.07275390625</v>
      </c>
      <c r="O235" s="77"/>
      <c r="P235" s="78"/>
      <c r="Q235" s="78"/>
      <c r="R235" s="83"/>
      <c r="S235" s="83"/>
      <c r="T235" s="83"/>
      <c r="U235" s="83"/>
      <c r="V235" s="86"/>
      <c r="W235" s="51"/>
      <c r="X235" s="86"/>
      <c r="Y235" s="52"/>
      <c r="Z235" s="51"/>
      <c r="AA235" s="73">
        <v>235</v>
      </c>
      <c r="AB235" s="73"/>
      <c r="AC235" s="74"/>
      <c r="AD235" s="82"/>
      <c r="AE235" s="82"/>
      <c r="AF235" s="2"/>
      <c r="AI235" s="3"/>
      <c r="AJ235" s="3"/>
    </row>
    <row r="236" spans="1:36" ht="15">
      <c r="A236" s="66" t="s">
        <v>322</v>
      </c>
      <c r="B236" s="67"/>
      <c r="C236" s="67"/>
      <c r="D236" s="68"/>
      <c r="E236" s="70"/>
      <c r="F236" s="67"/>
      <c r="G236" s="67"/>
      <c r="H236" s="71"/>
      <c r="I236" s="72"/>
      <c r="J236" s="72"/>
      <c r="K236" s="71"/>
      <c r="L236" s="75"/>
      <c r="M236" s="76">
        <v>4164.90576171875</v>
      </c>
      <c r="N236" s="76">
        <v>4147.3603515625</v>
      </c>
      <c r="O236" s="77"/>
      <c r="P236" s="78"/>
      <c r="Q236" s="78"/>
      <c r="R236" s="83"/>
      <c r="S236" s="83"/>
      <c r="T236" s="83"/>
      <c r="U236" s="83"/>
      <c r="V236" s="86"/>
      <c r="W236" s="51"/>
      <c r="X236" s="86"/>
      <c r="Y236" s="52"/>
      <c r="Z236" s="51"/>
      <c r="AA236" s="73">
        <v>236</v>
      </c>
      <c r="AB236" s="73"/>
      <c r="AC236" s="74"/>
      <c r="AD236" s="82"/>
      <c r="AE236" s="82"/>
      <c r="AF236" s="2"/>
      <c r="AI236" s="3"/>
      <c r="AJ236" s="3"/>
    </row>
    <row r="237" spans="1:36" ht="15">
      <c r="A237" s="66" t="s">
        <v>626</v>
      </c>
      <c r="B237" s="67"/>
      <c r="C237" s="67"/>
      <c r="D237" s="68"/>
      <c r="E237" s="70"/>
      <c r="F237" s="67"/>
      <c r="G237" s="67"/>
      <c r="H237" s="71"/>
      <c r="I237" s="72"/>
      <c r="J237" s="72"/>
      <c r="K237" s="71"/>
      <c r="L237" s="75"/>
      <c r="M237" s="76">
        <v>4109.58740234375</v>
      </c>
      <c r="N237" s="76">
        <v>4133.19287109375</v>
      </c>
      <c r="O237" s="77"/>
      <c r="P237" s="78"/>
      <c r="Q237" s="78"/>
      <c r="R237" s="83"/>
      <c r="S237" s="83"/>
      <c r="T237" s="83"/>
      <c r="U237" s="83"/>
      <c r="V237" s="86"/>
      <c r="W237" s="51"/>
      <c r="X237" s="86"/>
      <c r="Y237" s="52"/>
      <c r="Z237" s="51"/>
      <c r="AA237" s="73">
        <v>237</v>
      </c>
      <c r="AB237" s="73"/>
      <c r="AC237" s="74"/>
      <c r="AD237" s="82"/>
      <c r="AE237" s="82"/>
      <c r="AF237" s="2"/>
      <c r="AI237" s="3"/>
      <c r="AJ237" s="3"/>
    </row>
    <row r="238" spans="1:36" ht="15">
      <c r="A238" s="66" t="s">
        <v>1094</v>
      </c>
      <c r="B238" s="67"/>
      <c r="C238" s="67"/>
      <c r="D238" s="68"/>
      <c r="E238" s="70"/>
      <c r="F238" s="67"/>
      <c r="G238" s="67"/>
      <c r="H238" s="71"/>
      <c r="I238" s="72"/>
      <c r="J238" s="72"/>
      <c r="K238" s="71"/>
      <c r="L238" s="75"/>
      <c r="M238" s="76">
        <v>4374.73486328125</v>
      </c>
      <c r="N238" s="76">
        <v>4931.36767578125</v>
      </c>
      <c r="O238" s="77"/>
      <c r="P238" s="78"/>
      <c r="Q238" s="78"/>
      <c r="R238" s="83"/>
      <c r="S238" s="83"/>
      <c r="T238" s="83"/>
      <c r="U238" s="83"/>
      <c r="V238" s="86"/>
      <c r="W238" s="51"/>
      <c r="X238" s="86"/>
      <c r="Y238" s="52"/>
      <c r="Z238" s="51"/>
      <c r="AA238" s="73">
        <v>238</v>
      </c>
      <c r="AB238" s="73"/>
      <c r="AC238" s="74"/>
      <c r="AD238" s="82"/>
      <c r="AE238" s="82"/>
      <c r="AF238" s="2"/>
      <c r="AI238" s="3"/>
      <c r="AJ238" s="3"/>
    </row>
    <row r="239" spans="1:36" ht="15">
      <c r="A239" s="66" t="s">
        <v>627</v>
      </c>
      <c r="B239" s="67"/>
      <c r="C239" s="67"/>
      <c r="D239" s="68"/>
      <c r="E239" s="70"/>
      <c r="F239" s="67"/>
      <c r="G239" s="67"/>
      <c r="H239" s="71"/>
      <c r="I239" s="72"/>
      <c r="J239" s="72"/>
      <c r="K239" s="71"/>
      <c r="L239" s="75"/>
      <c r="M239" s="76">
        <v>4068.623291015625</v>
      </c>
      <c r="N239" s="76">
        <v>4110.76318359375</v>
      </c>
      <c r="O239" s="77"/>
      <c r="P239" s="78"/>
      <c r="Q239" s="78"/>
      <c r="R239" s="83"/>
      <c r="S239" s="83"/>
      <c r="T239" s="83"/>
      <c r="U239" s="83"/>
      <c r="V239" s="86"/>
      <c r="W239" s="51"/>
      <c r="X239" s="86"/>
      <c r="Y239" s="52"/>
      <c r="Z239" s="51"/>
      <c r="AA239" s="73">
        <v>239</v>
      </c>
      <c r="AB239" s="73"/>
      <c r="AC239" s="74"/>
      <c r="AD239" s="82"/>
      <c r="AE239" s="82"/>
      <c r="AF239" s="2"/>
      <c r="AI239" s="3"/>
      <c r="AJ239" s="3"/>
    </row>
    <row r="240" spans="1:36" ht="15">
      <c r="A240" s="66" t="s">
        <v>1095</v>
      </c>
      <c r="B240" s="67"/>
      <c r="C240" s="67"/>
      <c r="D240" s="68"/>
      <c r="E240" s="70"/>
      <c r="F240" s="67"/>
      <c r="G240" s="67"/>
      <c r="H240" s="71"/>
      <c r="I240" s="72"/>
      <c r="J240" s="72"/>
      <c r="K240" s="71"/>
      <c r="L240" s="75"/>
      <c r="M240" s="76">
        <v>4979.34423828125</v>
      </c>
      <c r="N240" s="76">
        <v>4354.53271484375</v>
      </c>
      <c r="O240" s="77"/>
      <c r="P240" s="78"/>
      <c r="Q240" s="78"/>
      <c r="R240" s="83"/>
      <c r="S240" s="83"/>
      <c r="T240" s="83"/>
      <c r="U240" s="83"/>
      <c r="V240" s="86"/>
      <c r="W240" s="51"/>
      <c r="X240" s="86"/>
      <c r="Y240" s="52"/>
      <c r="Z240" s="51"/>
      <c r="AA240" s="73">
        <v>240</v>
      </c>
      <c r="AB240" s="73"/>
      <c r="AC240" s="74"/>
      <c r="AD240" s="82"/>
      <c r="AE240" s="82"/>
      <c r="AF240" s="2"/>
      <c r="AI240" s="3"/>
      <c r="AJ240" s="3"/>
    </row>
    <row r="241" spans="1:36" ht="15">
      <c r="A241" s="66" t="s">
        <v>1096</v>
      </c>
      <c r="B241" s="67"/>
      <c r="C241" s="67"/>
      <c r="D241" s="68"/>
      <c r="E241" s="70"/>
      <c r="F241" s="67"/>
      <c r="G241" s="67"/>
      <c r="H241" s="71"/>
      <c r="I241" s="72"/>
      <c r="J241" s="72"/>
      <c r="K241" s="71"/>
      <c r="L241" s="75"/>
      <c r="M241" s="76">
        <v>3784.815185546875</v>
      </c>
      <c r="N241" s="76">
        <v>4699.0439453125</v>
      </c>
      <c r="O241" s="77"/>
      <c r="P241" s="78"/>
      <c r="Q241" s="78"/>
      <c r="R241" s="83"/>
      <c r="S241" s="83"/>
      <c r="T241" s="83"/>
      <c r="U241" s="83"/>
      <c r="V241" s="86"/>
      <c r="W241" s="51"/>
      <c r="X241" s="86"/>
      <c r="Y241" s="52"/>
      <c r="Z241" s="51"/>
      <c r="AA241" s="73">
        <v>241</v>
      </c>
      <c r="AB241" s="73"/>
      <c r="AC241" s="74"/>
      <c r="AD241" s="82"/>
      <c r="AE241" s="82"/>
      <c r="AF241" s="2"/>
      <c r="AI241" s="3"/>
      <c r="AJ241" s="3"/>
    </row>
    <row r="242" spans="1:36" ht="15">
      <c r="A242" s="66" t="s">
        <v>628</v>
      </c>
      <c r="B242" s="67"/>
      <c r="C242" s="67"/>
      <c r="D242" s="68"/>
      <c r="E242" s="70"/>
      <c r="F242" s="67"/>
      <c r="G242" s="67"/>
      <c r="H242" s="71"/>
      <c r="I242" s="72"/>
      <c r="J242" s="72"/>
      <c r="K242" s="71"/>
      <c r="L242" s="75"/>
      <c r="M242" s="76">
        <v>4874.24072265625</v>
      </c>
      <c r="N242" s="76">
        <v>3863.884521484375</v>
      </c>
      <c r="O242" s="77"/>
      <c r="P242" s="78"/>
      <c r="Q242" s="78"/>
      <c r="R242" s="83"/>
      <c r="S242" s="83"/>
      <c r="T242" s="83"/>
      <c r="U242" s="83"/>
      <c r="V242" s="86"/>
      <c r="W242" s="51"/>
      <c r="X242" s="86"/>
      <c r="Y242" s="52"/>
      <c r="Z242" s="51"/>
      <c r="AA242" s="73">
        <v>242</v>
      </c>
      <c r="AB242" s="73"/>
      <c r="AC242" s="74"/>
      <c r="AD242" s="82"/>
      <c r="AE242" s="82"/>
      <c r="AF242" s="2"/>
      <c r="AI242" s="3"/>
      <c r="AJ242" s="3"/>
    </row>
    <row r="243" spans="1:36" ht="15">
      <c r="A243" s="66" t="s">
        <v>1097</v>
      </c>
      <c r="B243" s="67"/>
      <c r="C243" s="67"/>
      <c r="D243" s="68"/>
      <c r="E243" s="70"/>
      <c r="F243" s="67"/>
      <c r="G243" s="67"/>
      <c r="H243" s="71"/>
      <c r="I243" s="72"/>
      <c r="J243" s="72"/>
      <c r="K243" s="71"/>
      <c r="L243" s="75"/>
      <c r="M243" s="76">
        <v>3987.9951171875</v>
      </c>
      <c r="N243" s="76">
        <v>4168.6650390625</v>
      </c>
      <c r="O243" s="77"/>
      <c r="P243" s="78"/>
      <c r="Q243" s="78"/>
      <c r="R243" s="83"/>
      <c r="S243" s="83"/>
      <c r="T243" s="83"/>
      <c r="U243" s="83"/>
      <c r="V243" s="86"/>
      <c r="W243" s="51"/>
      <c r="X243" s="86"/>
      <c r="Y243" s="52"/>
      <c r="Z243" s="51"/>
      <c r="AA243" s="73">
        <v>243</v>
      </c>
      <c r="AB243" s="73"/>
      <c r="AC243" s="74"/>
      <c r="AD243" s="82"/>
      <c r="AE243" s="82"/>
      <c r="AF243" s="2"/>
      <c r="AI243" s="3"/>
      <c r="AJ243" s="3"/>
    </row>
    <row r="244" spans="1:36" ht="15">
      <c r="A244" s="66" t="s">
        <v>629</v>
      </c>
      <c r="B244" s="67"/>
      <c r="C244" s="67"/>
      <c r="D244" s="68"/>
      <c r="E244" s="70"/>
      <c r="F244" s="67"/>
      <c r="G244" s="67"/>
      <c r="H244" s="71"/>
      <c r="I244" s="72"/>
      <c r="J244" s="72"/>
      <c r="K244" s="71"/>
      <c r="L244" s="75"/>
      <c r="M244" s="76">
        <v>4027.56396484375</v>
      </c>
      <c r="N244" s="76">
        <v>4045.88134765625</v>
      </c>
      <c r="O244" s="77"/>
      <c r="P244" s="78"/>
      <c r="Q244" s="78"/>
      <c r="R244" s="83"/>
      <c r="S244" s="83"/>
      <c r="T244" s="83"/>
      <c r="U244" s="83"/>
      <c r="V244" s="86"/>
      <c r="W244" s="51"/>
      <c r="X244" s="86"/>
      <c r="Y244" s="52"/>
      <c r="Z244" s="51"/>
      <c r="AA244" s="73">
        <v>244</v>
      </c>
      <c r="AB244" s="73"/>
      <c r="AC244" s="74"/>
      <c r="AD244" s="82"/>
      <c r="AE244" s="82"/>
      <c r="AF244" s="2"/>
      <c r="AI244" s="3"/>
      <c r="AJ244" s="3"/>
    </row>
    <row r="245" spans="1:36" ht="15">
      <c r="A245" s="66" t="s">
        <v>1098</v>
      </c>
      <c r="B245" s="67"/>
      <c r="C245" s="67"/>
      <c r="D245" s="68"/>
      <c r="E245" s="70"/>
      <c r="F245" s="67"/>
      <c r="G245" s="67"/>
      <c r="H245" s="71"/>
      <c r="I245" s="72"/>
      <c r="J245" s="72"/>
      <c r="K245" s="71"/>
      <c r="L245" s="75"/>
      <c r="M245" s="76">
        <v>4669.09716796875</v>
      </c>
      <c r="N245" s="76">
        <v>4660.2041015625</v>
      </c>
      <c r="O245" s="77"/>
      <c r="P245" s="78"/>
      <c r="Q245" s="78"/>
      <c r="R245" s="83"/>
      <c r="S245" s="83"/>
      <c r="T245" s="83"/>
      <c r="U245" s="83"/>
      <c r="V245" s="86"/>
      <c r="W245" s="51"/>
      <c r="X245" s="86"/>
      <c r="Y245" s="52"/>
      <c r="Z245" s="51"/>
      <c r="AA245" s="73">
        <v>245</v>
      </c>
      <c r="AB245" s="73"/>
      <c r="AC245" s="74"/>
      <c r="AD245" s="82"/>
      <c r="AE245" s="82"/>
      <c r="AF245" s="2"/>
      <c r="AI245" s="3"/>
      <c r="AJ245" s="3"/>
    </row>
    <row r="246" spans="1:36" ht="15">
      <c r="A246" s="66" t="s">
        <v>630</v>
      </c>
      <c r="B246" s="67"/>
      <c r="C246" s="67"/>
      <c r="D246" s="68"/>
      <c r="E246" s="70"/>
      <c r="F246" s="67"/>
      <c r="G246" s="67"/>
      <c r="H246" s="71"/>
      <c r="I246" s="72"/>
      <c r="J246" s="72"/>
      <c r="K246" s="71"/>
      <c r="L246" s="75"/>
      <c r="M246" s="76">
        <v>3026.6064453125</v>
      </c>
      <c r="N246" s="76">
        <v>3635.7314453125</v>
      </c>
      <c r="O246" s="77"/>
      <c r="P246" s="78"/>
      <c r="Q246" s="78"/>
      <c r="R246" s="83"/>
      <c r="S246" s="83"/>
      <c r="T246" s="83"/>
      <c r="U246" s="83"/>
      <c r="V246" s="86"/>
      <c r="W246" s="51"/>
      <c r="X246" s="86"/>
      <c r="Y246" s="52"/>
      <c r="Z246" s="51"/>
      <c r="AA246" s="73">
        <v>246</v>
      </c>
      <c r="AB246" s="73"/>
      <c r="AC246" s="74"/>
      <c r="AD246" s="82"/>
      <c r="AE246" s="82"/>
      <c r="AF246" s="2"/>
      <c r="AI246" s="3"/>
      <c r="AJ246" s="3"/>
    </row>
    <row r="247" spans="1:36" ht="15">
      <c r="A247" s="66" t="s">
        <v>1099</v>
      </c>
      <c r="B247" s="67"/>
      <c r="C247" s="67"/>
      <c r="D247" s="68"/>
      <c r="E247" s="70"/>
      <c r="F247" s="67"/>
      <c r="G247" s="67"/>
      <c r="H247" s="71"/>
      <c r="I247" s="72"/>
      <c r="J247" s="72"/>
      <c r="K247" s="71"/>
      <c r="L247" s="75"/>
      <c r="M247" s="76">
        <v>3549.7021484375</v>
      </c>
      <c r="N247" s="76">
        <v>4331.94677734375</v>
      </c>
      <c r="O247" s="77"/>
      <c r="P247" s="78"/>
      <c r="Q247" s="78"/>
      <c r="R247" s="83"/>
      <c r="S247" s="83"/>
      <c r="T247" s="83"/>
      <c r="U247" s="83"/>
      <c r="V247" s="86"/>
      <c r="W247" s="51"/>
      <c r="X247" s="86"/>
      <c r="Y247" s="52"/>
      <c r="Z247" s="51"/>
      <c r="AA247" s="73">
        <v>247</v>
      </c>
      <c r="AB247" s="73"/>
      <c r="AC247" s="74"/>
      <c r="AD247" s="82"/>
      <c r="AE247" s="82"/>
      <c r="AF247" s="2"/>
      <c r="AI247" s="3"/>
      <c r="AJ247" s="3"/>
    </row>
    <row r="248" spans="1:36" ht="15">
      <c r="A248" s="66" t="s">
        <v>631</v>
      </c>
      <c r="B248" s="67"/>
      <c r="C248" s="67"/>
      <c r="D248" s="68"/>
      <c r="E248" s="70"/>
      <c r="F248" s="67"/>
      <c r="G248" s="67"/>
      <c r="H248" s="71"/>
      <c r="I248" s="72"/>
      <c r="J248" s="72"/>
      <c r="K248" s="71"/>
      <c r="L248" s="75"/>
      <c r="M248" s="76">
        <v>3959.885498046875</v>
      </c>
      <c r="N248" s="76">
        <v>4847.9306640625</v>
      </c>
      <c r="O248" s="77"/>
      <c r="P248" s="78"/>
      <c r="Q248" s="78"/>
      <c r="R248" s="83"/>
      <c r="S248" s="83"/>
      <c r="T248" s="83"/>
      <c r="U248" s="83"/>
      <c r="V248" s="86"/>
      <c r="W248" s="51"/>
      <c r="X248" s="86"/>
      <c r="Y248" s="52"/>
      <c r="Z248" s="51"/>
      <c r="AA248" s="73">
        <v>248</v>
      </c>
      <c r="AB248" s="73"/>
      <c r="AC248" s="74"/>
      <c r="AD248" s="82"/>
      <c r="AE248" s="82"/>
      <c r="AF248" s="2"/>
      <c r="AI248" s="3"/>
      <c r="AJ248" s="3"/>
    </row>
    <row r="249" spans="1:36" ht="15">
      <c r="A249" s="66" t="s">
        <v>264</v>
      </c>
      <c r="B249" s="67"/>
      <c r="C249" s="67"/>
      <c r="D249" s="68"/>
      <c r="E249" s="70"/>
      <c r="F249" s="67"/>
      <c r="G249" s="67"/>
      <c r="H249" s="71"/>
      <c r="I249" s="72"/>
      <c r="J249" s="72"/>
      <c r="K249" s="71"/>
      <c r="L249" s="75"/>
      <c r="M249" s="76">
        <v>4164.68310546875</v>
      </c>
      <c r="N249" s="76">
        <v>4036.3486328125</v>
      </c>
      <c r="O249" s="77"/>
      <c r="P249" s="78"/>
      <c r="Q249" s="78"/>
      <c r="R249" s="83"/>
      <c r="S249" s="83"/>
      <c r="T249" s="83"/>
      <c r="U249" s="83"/>
      <c r="V249" s="86"/>
      <c r="W249" s="51"/>
      <c r="X249" s="86"/>
      <c r="Y249" s="52"/>
      <c r="Z249" s="51"/>
      <c r="AA249" s="73">
        <v>249</v>
      </c>
      <c r="AB249" s="73"/>
      <c r="AC249" s="74"/>
      <c r="AD249" s="82"/>
      <c r="AE249" s="82"/>
      <c r="AF249" s="2"/>
      <c r="AI249" s="3"/>
      <c r="AJ249" s="3"/>
    </row>
    <row r="250" spans="1:36" ht="15">
      <c r="A250" s="66" t="s">
        <v>632</v>
      </c>
      <c r="B250" s="67"/>
      <c r="C250" s="67"/>
      <c r="D250" s="68"/>
      <c r="E250" s="70"/>
      <c r="F250" s="67"/>
      <c r="G250" s="67"/>
      <c r="H250" s="71"/>
      <c r="I250" s="72"/>
      <c r="J250" s="72"/>
      <c r="K250" s="71"/>
      <c r="L250" s="75"/>
      <c r="M250" s="76">
        <v>4400.73974609375</v>
      </c>
      <c r="N250" s="76">
        <v>3278.788330078125</v>
      </c>
      <c r="O250" s="77"/>
      <c r="P250" s="78"/>
      <c r="Q250" s="78"/>
      <c r="R250" s="83"/>
      <c r="S250" s="83"/>
      <c r="T250" s="83"/>
      <c r="U250" s="83"/>
      <c r="V250" s="86"/>
      <c r="W250" s="51"/>
      <c r="X250" s="86"/>
      <c r="Y250" s="52"/>
      <c r="Z250" s="51"/>
      <c r="AA250" s="73">
        <v>250</v>
      </c>
      <c r="AB250" s="73"/>
      <c r="AC250" s="74"/>
      <c r="AD250" s="82"/>
      <c r="AE250" s="82"/>
      <c r="AF250" s="2"/>
      <c r="AI250" s="3"/>
      <c r="AJ250" s="3"/>
    </row>
    <row r="251" spans="1:36" ht="15">
      <c r="A251" s="66" t="s">
        <v>1100</v>
      </c>
      <c r="B251" s="67"/>
      <c r="C251" s="67"/>
      <c r="D251" s="68"/>
      <c r="E251" s="70"/>
      <c r="F251" s="67"/>
      <c r="G251" s="67"/>
      <c r="H251" s="71"/>
      <c r="I251" s="72"/>
      <c r="J251" s="72"/>
      <c r="K251" s="71"/>
      <c r="L251" s="75"/>
      <c r="M251" s="76">
        <v>4093.934814453125</v>
      </c>
      <c r="N251" s="76">
        <v>4065.523193359375</v>
      </c>
      <c r="O251" s="77"/>
      <c r="P251" s="78"/>
      <c r="Q251" s="78"/>
      <c r="R251" s="83"/>
      <c r="S251" s="83"/>
      <c r="T251" s="83"/>
      <c r="U251" s="83"/>
      <c r="V251" s="86"/>
      <c r="W251" s="51"/>
      <c r="X251" s="86"/>
      <c r="Y251" s="52"/>
      <c r="Z251" s="51"/>
      <c r="AA251" s="73">
        <v>251</v>
      </c>
      <c r="AB251" s="73"/>
      <c r="AC251" s="74"/>
      <c r="AD251" s="82"/>
      <c r="AE251" s="82"/>
      <c r="AF251" s="2"/>
      <c r="AI251" s="3"/>
      <c r="AJ251" s="3"/>
    </row>
    <row r="252" spans="1:36" ht="15">
      <c r="A252" s="66" t="s">
        <v>227</v>
      </c>
      <c r="B252" s="67"/>
      <c r="C252" s="67"/>
      <c r="D252" s="68"/>
      <c r="E252" s="70"/>
      <c r="F252" s="67"/>
      <c r="G252" s="67"/>
      <c r="H252" s="71"/>
      <c r="I252" s="72"/>
      <c r="J252" s="72"/>
      <c r="K252" s="71"/>
      <c r="L252" s="75"/>
      <c r="M252" s="76">
        <v>3242.70849609375</v>
      </c>
      <c r="N252" s="76">
        <v>4361.41650390625</v>
      </c>
      <c r="O252" s="77"/>
      <c r="P252" s="78"/>
      <c r="Q252" s="78"/>
      <c r="R252" s="83"/>
      <c r="S252" s="83"/>
      <c r="T252" s="83"/>
      <c r="U252" s="83"/>
      <c r="V252" s="86"/>
      <c r="W252" s="51"/>
      <c r="X252" s="86"/>
      <c r="Y252" s="52"/>
      <c r="Z252" s="51"/>
      <c r="AA252" s="73">
        <v>252</v>
      </c>
      <c r="AB252" s="73"/>
      <c r="AC252" s="74"/>
      <c r="AD252" s="82"/>
      <c r="AE252" s="82"/>
      <c r="AF252" s="2"/>
      <c r="AI252" s="3"/>
      <c r="AJ252" s="3"/>
    </row>
    <row r="253" spans="1:36" ht="15">
      <c r="A253" s="66" t="s">
        <v>1101</v>
      </c>
      <c r="B253" s="67"/>
      <c r="C253" s="67"/>
      <c r="D253" s="68"/>
      <c r="E253" s="70"/>
      <c r="F253" s="67"/>
      <c r="G253" s="67"/>
      <c r="H253" s="71"/>
      <c r="I253" s="72"/>
      <c r="J253" s="72"/>
      <c r="K253" s="71"/>
      <c r="L253" s="75"/>
      <c r="M253" s="76">
        <v>4139.14599609375</v>
      </c>
      <c r="N253" s="76">
        <v>4080.2294921875</v>
      </c>
      <c r="O253" s="77"/>
      <c r="P253" s="78"/>
      <c r="Q253" s="78"/>
      <c r="R253" s="83"/>
      <c r="S253" s="83"/>
      <c r="T253" s="83"/>
      <c r="U253" s="83"/>
      <c r="V253" s="86"/>
      <c r="W253" s="51"/>
      <c r="X253" s="86"/>
      <c r="Y253" s="52"/>
      <c r="Z253" s="51"/>
      <c r="AA253" s="73">
        <v>253</v>
      </c>
      <c r="AB253" s="73"/>
      <c r="AC253" s="74"/>
      <c r="AD253" s="82"/>
      <c r="AE253" s="82"/>
      <c r="AF253" s="2"/>
      <c r="AI253" s="3"/>
      <c r="AJ253" s="3"/>
    </row>
    <row r="254" spans="1:36" ht="15">
      <c r="A254" s="66" t="s">
        <v>222</v>
      </c>
      <c r="B254" s="67"/>
      <c r="C254" s="67"/>
      <c r="D254" s="68"/>
      <c r="E254" s="70"/>
      <c r="F254" s="67"/>
      <c r="G254" s="67"/>
      <c r="H254" s="71"/>
      <c r="I254" s="72"/>
      <c r="J254" s="72"/>
      <c r="K254" s="71"/>
      <c r="L254" s="75"/>
      <c r="M254" s="76">
        <v>6626.3876953125</v>
      </c>
      <c r="N254" s="76">
        <v>5104.21337890625</v>
      </c>
      <c r="O254" s="77"/>
      <c r="P254" s="78"/>
      <c r="Q254" s="78"/>
      <c r="R254" s="83"/>
      <c r="S254" s="83"/>
      <c r="T254" s="83"/>
      <c r="U254" s="83"/>
      <c r="V254" s="86"/>
      <c r="W254" s="51"/>
      <c r="X254" s="86"/>
      <c r="Y254" s="52"/>
      <c r="Z254" s="51"/>
      <c r="AA254" s="73">
        <v>254</v>
      </c>
      <c r="AB254" s="73"/>
      <c r="AC254" s="74"/>
      <c r="AD254" s="82"/>
      <c r="AE254" s="82"/>
      <c r="AF254" s="2"/>
      <c r="AI254" s="3"/>
      <c r="AJ254" s="3"/>
    </row>
    <row r="255" spans="1:36" ht="15">
      <c r="A255" s="66" t="s">
        <v>1102</v>
      </c>
      <c r="B255" s="67"/>
      <c r="C255" s="67"/>
      <c r="D255" s="68"/>
      <c r="E255" s="70"/>
      <c r="F255" s="67"/>
      <c r="G255" s="67"/>
      <c r="H255" s="71"/>
      <c r="I255" s="72"/>
      <c r="J255" s="72"/>
      <c r="K255" s="71"/>
      <c r="L255" s="75"/>
      <c r="M255" s="76">
        <v>7202.92041015625</v>
      </c>
      <c r="N255" s="76">
        <v>5806.154296875</v>
      </c>
      <c r="O255" s="77"/>
      <c r="P255" s="78"/>
      <c r="Q255" s="78"/>
      <c r="R255" s="83"/>
      <c r="S255" s="83"/>
      <c r="T255" s="83"/>
      <c r="U255" s="83"/>
      <c r="V255" s="86"/>
      <c r="W255" s="51"/>
      <c r="X255" s="86"/>
      <c r="Y255" s="52"/>
      <c r="Z255" s="51"/>
      <c r="AA255" s="73">
        <v>255</v>
      </c>
      <c r="AB255" s="73"/>
      <c r="AC255" s="74"/>
      <c r="AD255" s="82"/>
      <c r="AE255" s="82"/>
      <c r="AF255" s="2"/>
      <c r="AI255" s="3"/>
      <c r="AJ255" s="3"/>
    </row>
    <row r="256" spans="1:36" ht="15">
      <c r="A256" s="66" t="s">
        <v>392</v>
      </c>
      <c r="B256" s="67"/>
      <c r="C256" s="67"/>
      <c r="D256" s="68"/>
      <c r="E256" s="70"/>
      <c r="F256" s="67"/>
      <c r="G256" s="67"/>
      <c r="H256" s="71"/>
      <c r="I256" s="72"/>
      <c r="J256" s="72"/>
      <c r="K256" s="71"/>
      <c r="L256" s="75"/>
      <c r="M256" s="76">
        <v>6011.77392578125</v>
      </c>
      <c r="N256" s="76">
        <v>4350.92724609375</v>
      </c>
      <c r="O256" s="77"/>
      <c r="P256" s="78"/>
      <c r="Q256" s="78"/>
      <c r="R256" s="83"/>
      <c r="S256" s="83"/>
      <c r="T256" s="83"/>
      <c r="U256" s="83"/>
      <c r="V256" s="86"/>
      <c r="W256" s="51"/>
      <c r="X256" s="86"/>
      <c r="Y256" s="52"/>
      <c r="Z256" s="51"/>
      <c r="AA256" s="73">
        <v>256</v>
      </c>
      <c r="AB256" s="73"/>
      <c r="AC256" s="74"/>
      <c r="AD256" s="82"/>
      <c r="AE256" s="82"/>
      <c r="AF256" s="2"/>
      <c r="AI256" s="3"/>
      <c r="AJ256" s="3"/>
    </row>
    <row r="257" spans="1:36" ht="15">
      <c r="A257" s="66" t="s">
        <v>1103</v>
      </c>
      <c r="B257" s="67"/>
      <c r="C257" s="67"/>
      <c r="D257" s="68"/>
      <c r="E257" s="70"/>
      <c r="F257" s="67"/>
      <c r="G257" s="67"/>
      <c r="H257" s="71"/>
      <c r="I257" s="72"/>
      <c r="J257" s="72"/>
      <c r="K257" s="71"/>
      <c r="L257" s="75"/>
      <c r="M257" s="76">
        <v>4498.92822265625</v>
      </c>
      <c r="N257" s="76">
        <v>9729.015625</v>
      </c>
      <c r="O257" s="77"/>
      <c r="P257" s="78"/>
      <c r="Q257" s="78"/>
      <c r="R257" s="83"/>
      <c r="S257" s="83"/>
      <c r="T257" s="83"/>
      <c r="U257" s="83"/>
      <c r="V257" s="86"/>
      <c r="W257" s="51"/>
      <c r="X257" s="86"/>
      <c r="Y257" s="52"/>
      <c r="Z257" s="51"/>
      <c r="AA257" s="73">
        <v>257</v>
      </c>
      <c r="AB257" s="73"/>
      <c r="AC257" s="74"/>
      <c r="AD257" s="82"/>
      <c r="AE257" s="82"/>
      <c r="AF257" s="2"/>
      <c r="AI257" s="3"/>
      <c r="AJ257" s="3"/>
    </row>
    <row r="258" spans="1:36" ht="15">
      <c r="A258" s="66" t="s">
        <v>633</v>
      </c>
      <c r="B258" s="67"/>
      <c r="C258" s="67"/>
      <c r="D258" s="68"/>
      <c r="E258" s="70"/>
      <c r="F258" s="67"/>
      <c r="G258" s="67"/>
      <c r="H258" s="71"/>
      <c r="I258" s="72"/>
      <c r="J258" s="72"/>
      <c r="K258" s="71"/>
      <c r="L258" s="75"/>
      <c r="M258" s="76">
        <v>4080.47900390625</v>
      </c>
      <c r="N258" s="76">
        <v>4037.513427734375</v>
      </c>
      <c r="O258" s="77"/>
      <c r="P258" s="78"/>
      <c r="Q258" s="78"/>
      <c r="R258" s="83"/>
      <c r="S258" s="83"/>
      <c r="T258" s="83"/>
      <c r="U258" s="83"/>
      <c r="V258" s="86"/>
      <c r="W258" s="51"/>
      <c r="X258" s="86"/>
      <c r="Y258" s="52"/>
      <c r="Z258" s="51"/>
      <c r="AA258" s="73">
        <v>258</v>
      </c>
      <c r="AB258" s="73"/>
      <c r="AC258" s="74"/>
      <c r="AD258" s="82"/>
      <c r="AE258" s="82"/>
      <c r="AF258" s="2"/>
      <c r="AI258" s="3"/>
      <c r="AJ258" s="3"/>
    </row>
    <row r="259" spans="1:36" ht="15">
      <c r="A259" s="66" t="s">
        <v>1104</v>
      </c>
      <c r="B259" s="67"/>
      <c r="C259" s="67"/>
      <c r="D259" s="68"/>
      <c r="E259" s="70"/>
      <c r="F259" s="67"/>
      <c r="G259" s="67"/>
      <c r="H259" s="71"/>
      <c r="I259" s="72"/>
      <c r="J259" s="72"/>
      <c r="K259" s="71"/>
      <c r="L259" s="75"/>
      <c r="M259" s="76">
        <v>4537.2431640625</v>
      </c>
      <c r="N259" s="76">
        <v>3308.255126953125</v>
      </c>
      <c r="O259" s="77"/>
      <c r="P259" s="78"/>
      <c r="Q259" s="78"/>
      <c r="R259" s="83"/>
      <c r="S259" s="83"/>
      <c r="T259" s="83"/>
      <c r="U259" s="83"/>
      <c r="V259" s="86"/>
      <c r="W259" s="51"/>
      <c r="X259" s="86"/>
      <c r="Y259" s="52"/>
      <c r="Z259" s="51"/>
      <c r="AA259" s="73">
        <v>259</v>
      </c>
      <c r="AB259" s="73"/>
      <c r="AC259" s="74"/>
      <c r="AD259" s="82"/>
      <c r="AE259" s="82"/>
      <c r="AF259" s="2"/>
      <c r="AI259" s="3"/>
      <c r="AJ259" s="3"/>
    </row>
    <row r="260" spans="1:36" ht="15">
      <c r="A260" s="66" t="s">
        <v>391</v>
      </c>
      <c r="B260" s="67"/>
      <c r="C260" s="67"/>
      <c r="D260" s="68"/>
      <c r="E260" s="70"/>
      <c r="F260" s="67"/>
      <c r="G260" s="67"/>
      <c r="H260" s="71"/>
      <c r="I260" s="72"/>
      <c r="J260" s="72"/>
      <c r="K260" s="71"/>
      <c r="L260" s="75"/>
      <c r="M260" s="76">
        <v>4652.1923828125</v>
      </c>
      <c r="N260" s="76">
        <v>4623.65625</v>
      </c>
      <c r="O260" s="77"/>
      <c r="P260" s="78"/>
      <c r="Q260" s="78"/>
      <c r="R260" s="83"/>
      <c r="S260" s="83"/>
      <c r="T260" s="83"/>
      <c r="U260" s="83"/>
      <c r="V260" s="86"/>
      <c r="W260" s="51"/>
      <c r="X260" s="86"/>
      <c r="Y260" s="52"/>
      <c r="Z260" s="51"/>
      <c r="AA260" s="73">
        <v>260</v>
      </c>
      <c r="AB260" s="73"/>
      <c r="AC260" s="74"/>
      <c r="AD260" s="82"/>
      <c r="AE260" s="82"/>
      <c r="AF260" s="2"/>
      <c r="AI260" s="3"/>
      <c r="AJ260" s="3"/>
    </row>
    <row r="261" spans="1:36" ht="15">
      <c r="A261" s="66" t="s">
        <v>1105</v>
      </c>
      <c r="B261" s="67"/>
      <c r="C261" s="67"/>
      <c r="D261" s="68"/>
      <c r="E261" s="70"/>
      <c r="F261" s="67"/>
      <c r="G261" s="67"/>
      <c r="H261" s="71"/>
      <c r="I261" s="72"/>
      <c r="J261" s="72"/>
      <c r="K261" s="71"/>
      <c r="L261" s="75"/>
      <c r="M261" s="76">
        <v>4069.39501953125</v>
      </c>
      <c r="N261" s="76">
        <v>3966.301513671875</v>
      </c>
      <c r="O261" s="77"/>
      <c r="P261" s="78"/>
      <c r="Q261" s="78"/>
      <c r="R261" s="83"/>
      <c r="S261" s="83"/>
      <c r="T261" s="83"/>
      <c r="U261" s="83"/>
      <c r="V261" s="86"/>
      <c r="W261" s="51"/>
      <c r="X261" s="86"/>
      <c r="Y261" s="52"/>
      <c r="Z261" s="51"/>
      <c r="AA261" s="73">
        <v>261</v>
      </c>
      <c r="AB261" s="73"/>
      <c r="AC261" s="74"/>
      <c r="AD261" s="82"/>
      <c r="AE261" s="82"/>
      <c r="AF261" s="2"/>
      <c r="AI261" s="3"/>
      <c r="AJ261" s="3"/>
    </row>
    <row r="262" spans="1:36" ht="15">
      <c r="A262" s="66" t="s">
        <v>1106</v>
      </c>
      <c r="B262" s="67"/>
      <c r="C262" s="67"/>
      <c r="D262" s="68"/>
      <c r="E262" s="70"/>
      <c r="F262" s="67"/>
      <c r="G262" s="67"/>
      <c r="H262" s="71"/>
      <c r="I262" s="72"/>
      <c r="J262" s="72"/>
      <c r="K262" s="71"/>
      <c r="L262" s="75"/>
      <c r="M262" s="76">
        <v>5258.3759765625</v>
      </c>
      <c r="N262" s="76">
        <v>3578.74169921875</v>
      </c>
      <c r="O262" s="77"/>
      <c r="P262" s="78"/>
      <c r="Q262" s="78"/>
      <c r="R262" s="83"/>
      <c r="S262" s="83"/>
      <c r="T262" s="83"/>
      <c r="U262" s="83"/>
      <c r="V262" s="86"/>
      <c r="W262" s="51"/>
      <c r="X262" s="86"/>
      <c r="Y262" s="52"/>
      <c r="Z262" s="51"/>
      <c r="AA262" s="73">
        <v>262</v>
      </c>
      <c r="AB262" s="73"/>
      <c r="AC262" s="74"/>
      <c r="AD262" s="82"/>
      <c r="AE262" s="82"/>
      <c r="AF262" s="2"/>
      <c r="AI262" s="3"/>
      <c r="AJ262" s="3"/>
    </row>
    <row r="263" spans="1:36" ht="15">
      <c r="A263" s="66" t="s">
        <v>1107</v>
      </c>
      <c r="B263" s="67"/>
      <c r="C263" s="67"/>
      <c r="D263" s="68"/>
      <c r="E263" s="70"/>
      <c r="F263" s="67"/>
      <c r="G263" s="67"/>
      <c r="H263" s="71"/>
      <c r="I263" s="72"/>
      <c r="J263" s="72"/>
      <c r="K263" s="71"/>
      <c r="L263" s="75"/>
      <c r="M263" s="76">
        <v>2130.37109375</v>
      </c>
      <c r="N263" s="76">
        <v>3963.811767578125</v>
      </c>
      <c r="O263" s="77"/>
      <c r="P263" s="78"/>
      <c r="Q263" s="78"/>
      <c r="R263" s="83"/>
      <c r="S263" s="83"/>
      <c r="T263" s="83"/>
      <c r="U263" s="83"/>
      <c r="V263" s="86"/>
      <c r="W263" s="51"/>
      <c r="X263" s="86"/>
      <c r="Y263" s="52"/>
      <c r="Z263" s="51"/>
      <c r="AA263" s="73">
        <v>263</v>
      </c>
      <c r="AB263" s="73"/>
      <c r="AC263" s="74"/>
      <c r="AD263" s="82"/>
      <c r="AE263" s="82"/>
      <c r="AF263" s="2"/>
      <c r="AI263" s="3"/>
      <c r="AJ263" s="3"/>
    </row>
    <row r="264" spans="1:36" ht="15">
      <c r="A264" s="66" t="s">
        <v>634</v>
      </c>
      <c r="B264" s="67"/>
      <c r="C264" s="67"/>
      <c r="D264" s="68"/>
      <c r="E264" s="70"/>
      <c r="F264" s="67"/>
      <c r="G264" s="67"/>
      <c r="H264" s="71"/>
      <c r="I264" s="72"/>
      <c r="J264" s="72"/>
      <c r="K264" s="71"/>
      <c r="L264" s="75"/>
      <c r="M264" s="76">
        <v>4219.5595703125</v>
      </c>
      <c r="N264" s="76">
        <v>4195.544921875</v>
      </c>
      <c r="O264" s="77"/>
      <c r="P264" s="78"/>
      <c r="Q264" s="78"/>
      <c r="R264" s="83"/>
      <c r="S264" s="83"/>
      <c r="T264" s="83"/>
      <c r="U264" s="83"/>
      <c r="V264" s="86"/>
      <c r="W264" s="51"/>
      <c r="X264" s="86"/>
      <c r="Y264" s="52"/>
      <c r="Z264" s="51"/>
      <c r="AA264" s="73">
        <v>264</v>
      </c>
      <c r="AB264" s="73"/>
      <c r="AC264" s="74"/>
      <c r="AD264" s="82"/>
      <c r="AE264" s="82"/>
      <c r="AF264" s="2"/>
      <c r="AI264" s="3"/>
      <c r="AJ264" s="3"/>
    </row>
    <row r="265" spans="1:36" ht="15">
      <c r="A265" s="66" t="s">
        <v>1108</v>
      </c>
      <c r="B265" s="67"/>
      <c r="C265" s="67"/>
      <c r="D265" s="68"/>
      <c r="E265" s="70"/>
      <c r="F265" s="67"/>
      <c r="G265" s="67"/>
      <c r="H265" s="71"/>
      <c r="I265" s="72"/>
      <c r="J265" s="72"/>
      <c r="K265" s="71"/>
      <c r="L265" s="75"/>
      <c r="M265" s="76">
        <v>3759.5791015625</v>
      </c>
      <c r="N265" s="76">
        <v>3467.82666015625</v>
      </c>
      <c r="O265" s="77"/>
      <c r="P265" s="78"/>
      <c r="Q265" s="78"/>
      <c r="R265" s="83"/>
      <c r="S265" s="83"/>
      <c r="T265" s="83"/>
      <c r="U265" s="83"/>
      <c r="V265" s="86"/>
      <c r="W265" s="51"/>
      <c r="X265" s="86"/>
      <c r="Y265" s="52"/>
      <c r="Z265" s="51"/>
      <c r="AA265" s="73">
        <v>265</v>
      </c>
      <c r="AB265" s="73"/>
      <c r="AC265" s="74"/>
      <c r="AD265" s="82"/>
      <c r="AE265" s="82"/>
      <c r="AF265" s="2"/>
      <c r="AI265" s="3"/>
      <c r="AJ265" s="3"/>
    </row>
    <row r="266" spans="1:36" ht="15">
      <c r="A266" s="66" t="s">
        <v>1109</v>
      </c>
      <c r="B266" s="67"/>
      <c r="C266" s="67"/>
      <c r="D266" s="68"/>
      <c r="E266" s="70"/>
      <c r="F266" s="67"/>
      <c r="G266" s="67"/>
      <c r="H266" s="71"/>
      <c r="I266" s="72"/>
      <c r="J266" s="72"/>
      <c r="K266" s="71"/>
      <c r="L266" s="75"/>
      <c r="M266" s="76">
        <v>6223.7099609375</v>
      </c>
      <c r="N266" s="76">
        <v>5215.953125</v>
      </c>
      <c r="O266" s="77"/>
      <c r="P266" s="78"/>
      <c r="Q266" s="78"/>
      <c r="R266" s="83"/>
      <c r="S266" s="83"/>
      <c r="T266" s="83"/>
      <c r="U266" s="83"/>
      <c r="V266" s="86"/>
      <c r="W266" s="51"/>
      <c r="X266" s="86"/>
      <c r="Y266" s="52"/>
      <c r="Z266" s="51"/>
      <c r="AA266" s="73">
        <v>266</v>
      </c>
      <c r="AB266" s="73"/>
      <c r="AC266" s="74"/>
      <c r="AD266" s="82"/>
      <c r="AE266" s="82"/>
      <c r="AF266" s="2"/>
      <c r="AI266" s="3"/>
      <c r="AJ266" s="3"/>
    </row>
    <row r="267" spans="1:36" ht="15">
      <c r="A267" s="66" t="s">
        <v>635</v>
      </c>
      <c r="B267" s="67"/>
      <c r="C267" s="67"/>
      <c r="D267" s="68"/>
      <c r="E267" s="70"/>
      <c r="F267" s="67"/>
      <c r="G267" s="67"/>
      <c r="H267" s="71"/>
      <c r="I267" s="72"/>
      <c r="J267" s="72"/>
      <c r="K267" s="71"/>
      <c r="L267" s="75"/>
      <c r="M267" s="76">
        <v>4469.2265625</v>
      </c>
      <c r="N267" s="76">
        <v>3299.063232421875</v>
      </c>
      <c r="O267" s="77"/>
      <c r="P267" s="78"/>
      <c r="Q267" s="78"/>
      <c r="R267" s="83"/>
      <c r="S267" s="83"/>
      <c r="T267" s="83"/>
      <c r="U267" s="83"/>
      <c r="V267" s="86"/>
      <c r="W267" s="51"/>
      <c r="X267" s="86"/>
      <c r="Y267" s="52"/>
      <c r="Z267" s="51"/>
      <c r="AA267" s="73">
        <v>267</v>
      </c>
      <c r="AB267" s="73"/>
      <c r="AC267" s="74"/>
      <c r="AD267" s="82"/>
      <c r="AE267" s="82"/>
      <c r="AF267" s="2"/>
      <c r="AI267" s="3"/>
      <c r="AJ267" s="3"/>
    </row>
    <row r="268" spans="1:36" ht="15">
      <c r="A268" s="66" t="s">
        <v>1110</v>
      </c>
      <c r="B268" s="67"/>
      <c r="C268" s="67"/>
      <c r="D268" s="68"/>
      <c r="E268" s="70"/>
      <c r="F268" s="67"/>
      <c r="G268" s="67"/>
      <c r="H268" s="71"/>
      <c r="I268" s="72"/>
      <c r="J268" s="72"/>
      <c r="K268" s="71"/>
      <c r="L268" s="75"/>
      <c r="M268" s="76">
        <v>4227.99658203125</v>
      </c>
      <c r="N268" s="76">
        <v>4102.99072265625</v>
      </c>
      <c r="O268" s="77"/>
      <c r="P268" s="78"/>
      <c r="Q268" s="78"/>
      <c r="R268" s="83"/>
      <c r="S268" s="83"/>
      <c r="T268" s="83"/>
      <c r="U268" s="83"/>
      <c r="V268" s="86"/>
      <c r="W268" s="51"/>
      <c r="X268" s="86"/>
      <c r="Y268" s="52"/>
      <c r="Z268" s="51"/>
      <c r="AA268" s="73">
        <v>268</v>
      </c>
      <c r="AB268" s="73"/>
      <c r="AC268" s="74"/>
      <c r="AD268" s="82"/>
      <c r="AE268" s="82"/>
      <c r="AF268" s="2"/>
      <c r="AI268" s="3"/>
      <c r="AJ268" s="3"/>
    </row>
    <row r="269" spans="1:36" ht="15">
      <c r="A269" s="66" t="s">
        <v>229</v>
      </c>
      <c r="B269" s="67"/>
      <c r="C269" s="67"/>
      <c r="D269" s="68"/>
      <c r="E269" s="70"/>
      <c r="F269" s="67"/>
      <c r="G269" s="67"/>
      <c r="H269" s="71"/>
      <c r="I269" s="72"/>
      <c r="J269" s="72"/>
      <c r="K269" s="71"/>
      <c r="L269" s="75"/>
      <c r="M269" s="76">
        <v>4458.744140625</v>
      </c>
      <c r="N269" s="76">
        <v>2040.20361328125</v>
      </c>
      <c r="O269" s="77"/>
      <c r="P269" s="78"/>
      <c r="Q269" s="78"/>
      <c r="R269" s="83"/>
      <c r="S269" s="83"/>
      <c r="T269" s="83"/>
      <c r="U269" s="83"/>
      <c r="V269" s="86"/>
      <c r="W269" s="51"/>
      <c r="X269" s="86"/>
      <c r="Y269" s="52"/>
      <c r="Z269" s="51"/>
      <c r="AA269" s="73">
        <v>269</v>
      </c>
      <c r="AB269" s="73"/>
      <c r="AC269" s="74"/>
      <c r="AD269" s="82"/>
      <c r="AE269" s="82"/>
      <c r="AF269" s="2"/>
      <c r="AI269" s="3"/>
      <c r="AJ269" s="3"/>
    </row>
    <row r="270" spans="1:36" ht="15">
      <c r="A270" s="66" t="s">
        <v>1111</v>
      </c>
      <c r="B270" s="67"/>
      <c r="C270" s="67"/>
      <c r="D270" s="68"/>
      <c r="E270" s="70"/>
      <c r="F270" s="67"/>
      <c r="G270" s="67"/>
      <c r="H270" s="71"/>
      <c r="I270" s="72"/>
      <c r="J270" s="72"/>
      <c r="K270" s="71"/>
      <c r="L270" s="75"/>
      <c r="M270" s="76">
        <v>4581.869140625</v>
      </c>
      <c r="N270" s="76">
        <v>1154.0728759765625</v>
      </c>
      <c r="O270" s="77"/>
      <c r="P270" s="78"/>
      <c r="Q270" s="78"/>
      <c r="R270" s="83"/>
      <c r="S270" s="83"/>
      <c r="T270" s="83"/>
      <c r="U270" s="83"/>
      <c r="V270" s="86"/>
      <c r="W270" s="51"/>
      <c r="X270" s="86"/>
      <c r="Y270" s="52"/>
      <c r="Z270" s="51"/>
      <c r="AA270" s="73">
        <v>270</v>
      </c>
      <c r="AB270" s="73"/>
      <c r="AC270" s="74"/>
      <c r="AD270" s="82"/>
      <c r="AE270" s="82"/>
      <c r="AF270" s="2"/>
      <c r="AI270" s="3"/>
      <c r="AJ270" s="3"/>
    </row>
    <row r="271" spans="1:36" ht="15">
      <c r="A271" s="66" t="s">
        <v>230</v>
      </c>
      <c r="B271" s="67"/>
      <c r="C271" s="67"/>
      <c r="D271" s="68"/>
      <c r="E271" s="70"/>
      <c r="F271" s="67"/>
      <c r="G271" s="67"/>
      <c r="H271" s="71"/>
      <c r="I271" s="72"/>
      <c r="J271" s="72"/>
      <c r="K271" s="71"/>
      <c r="L271" s="75"/>
      <c r="M271" s="76">
        <v>4684.7138671875</v>
      </c>
      <c r="N271" s="76">
        <v>4737.21240234375</v>
      </c>
      <c r="O271" s="77"/>
      <c r="P271" s="78"/>
      <c r="Q271" s="78"/>
      <c r="R271" s="83"/>
      <c r="S271" s="83"/>
      <c r="T271" s="83"/>
      <c r="U271" s="83"/>
      <c r="V271" s="86"/>
      <c r="W271" s="51"/>
      <c r="X271" s="86"/>
      <c r="Y271" s="52"/>
      <c r="Z271" s="51"/>
      <c r="AA271" s="73">
        <v>271</v>
      </c>
      <c r="AB271" s="73"/>
      <c r="AC271" s="74"/>
      <c r="AD271" s="82"/>
      <c r="AE271" s="82"/>
      <c r="AF271" s="2"/>
      <c r="AI271" s="3"/>
      <c r="AJ271" s="3"/>
    </row>
    <row r="272" spans="1:36" ht="15">
      <c r="A272" s="66" t="s">
        <v>1112</v>
      </c>
      <c r="B272" s="67"/>
      <c r="C272" s="67"/>
      <c r="D272" s="68"/>
      <c r="E272" s="70"/>
      <c r="F272" s="67"/>
      <c r="G272" s="67"/>
      <c r="H272" s="71"/>
      <c r="I272" s="72"/>
      <c r="J272" s="72"/>
      <c r="K272" s="71"/>
      <c r="L272" s="75"/>
      <c r="M272" s="76">
        <v>3433.089599609375</v>
      </c>
      <c r="N272" s="76">
        <v>6505.54248046875</v>
      </c>
      <c r="O272" s="77"/>
      <c r="P272" s="78"/>
      <c r="Q272" s="78"/>
      <c r="R272" s="83"/>
      <c r="S272" s="83"/>
      <c r="T272" s="83"/>
      <c r="U272" s="83"/>
      <c r="V272" s="86"/>
      <c r="W272" s="51"/>
      <c r="X272" s="86"/>
      <c r="Y272" s="52"/>
      <c r="Z272" s="51"/>
      <c r="AA272" s="73">
        <v>272</v>
      </c>
      <c r="AB272" s="73"/>
      <c r="AC272" s="74"/>
      <c r="AD272" s="82"/>
      <c r="AE272" s="82"/>
      <c r="AF272" s="2"/>
      <c r="AI272" s="3"/>
      <c r="AJ272" s="3"/>
    </row>
    <row r="273" spans="1:36" ht="15">
      <c r="A273" s="66" t="s">
        <v>376</v>
      </c>
      <c r="B273" s="67"/>
      <c r="C273" s="67"/>
      <c r="D273" s="68"/>
      <c r="E273" s="70"/>
      <c r="F273" s="67"/>
      <c r="G273" s="67"/>
      <c r="H273" s="71"/>
      <c r="I273" s="72"/>
      <c r="J273" s="72"/>
      <c r="K273" s="71"/>
      <c r="L273" s="75"/>
      <c r="M273" s="76">
        <v>3810.79931640625</v>
      </c>
      <c r="N273" s="76">
        <v>3825.0244140625</v>
      </c>
      <c r="O273" s="77"/>
      <c r="P273" s="78"/>
      <c r="Q273" s="78"/>
      <c r="R273" s="83"/>
      <c r="S273" s="83"/>
      <c r="T273" s="83"/>
      <c r="U273" s="83"/>
      <c r="V273" s="86"/>
      <c r="W273" s="51"/>
      <c r="X273" s="86"/>
      <c r="Y273" s="52"/>
      <c r="Z273" s="51"/>
      <c r="AA273" s="73">
        <v>273</v>
      </c>
      <c r="AB273" s="73"/>
      <c r="AC273" s="74"/>
      <c r="AD273" s="82"/>
      <c r="AE273" s="82"/>
      <c r="AF273" s="2"/>
      <c r="AI273" s="3"/>
      <c r="AJ273" s="3"/>
    </row>
    <row r="274" spans="1:36" ht="15">
      <c r="A274" s="66" t="s">
        <v>1113</v>
      </c>
      <c r="B274" s="67"/>
      <c r="C274" s="67"/>
      <c r="D274" s="68"/>
      <c r="E274" s="70"/>
      <c r="F274" s="67"/>
      <c r="G274" s="67"/>
      <c r="H274" s="71"/>
      <c r="I274" s="72"/>
      <c r="J274" s="72"/>
      <c r="K274" s="71"/>
      <c r="L274" s="75"/>
      <c r="M274" s="76">
        <v>4133.1201171875</v>
      </c>
      <c r="N274" s="76">
        <v>3042.965576171875</v>
      </c>
      <c r="O274" s="77"/>
      <c r="P274" s="78"/>
      <c r="Q274" s="78"/>
      <c r="R274" s="83"/>
      <c r="S274" s="83"/>
      <c r="T274" s="83"/>
      <c r="U274" s="83"/>
      <c r="V274" s="86"/>
      <c r="W274" s="51"/>
      <c r="X274" s="86"/>
      <c r="Y274" s="52"/>
      <c r="Z274" s="51"/>
      <c r="AA274" s="73">
        <v>274</v>
      </c>
      <c r="AB274" s="73"/>
      <c r="AC274" s="74"/>
      <c r="AD274" s="82"/>
      <c r="AE274" s="82"/>
      <c r="AF274" s="2"/>
      <c r="AI274" s="3"/>
      <c r="AJ274" s="3"/>
    </row>
    <row r="275" spans="1:36" ht="15">
      <c r="A275" s="66" t="s">
        <v>636</v>
      </c>
      <c r="B275" s="67"/>
      <c r="C275" s="67"/>
      <c r="D275" s="68"/>
      <c r="E275" s="70"/>
      <c r="F275" s="67"/>
      <c r="G275" s="67"/>
      <c r="H275" s="71"/>
      <c r="I275" s="72"/>
      <c r="J275" s="72"/>
      <c r="K275" s="71"/>
      <c r="L275" s="75"/>
      <c r="M275" s="76">
        <v>3054.758056640625</v>
      </c>
      <c r="N275" s="76">
        <v>1689.33984375</v>
      </c>
      <c r="O275" s="77"/>
      <c r="P275" s="78"/>
      <c r="Q275" s="78"/>
      <c r="R275" s="83"/>
      <c r="S275" s="83"/>
      <c r="T275" s="83"/>
      <c r="U275" s="83"/>
      <c r="V275" s="86"/>
      <c r="W275" s="51"/>
      <c r="X275" s="86"/>
      <c r="Y275" s="52"/>
      <c r="Z275" s="51"/>
      <c r="AA275" s="73">
        <v>275</v>
      </c>
      <c r="AB275" s="73"/>
      <c r="AC275" s="74"/>
      <c r="AD275" s="82"/>
      <c r="AE275" s="82"/>
      <c r="AF275" s="2"/>
      <c r="AI275" s="3"/>
      <c r="AJ275" s="3"/>
    </row>
    <row r="276" spans="1:36" ht="15">
      <c r="A276" s="66" t="s">
        <v>1114</v>
      </c>
      <c r="B276" s="67"/>
      <c r="C276" s="67"/>
      <c r="D276" s="68"/>
      <c r="E276" s="70"/>
      <c r="F276" s="67"/>
      <c r="G276" s="67"/>
      <c r="H276" s="71"/>
      <c r="I276" s="72"/>
      <c r="J276" s="72"/>
      <c r="K276" s="71"/>
      <c r="L276" s="75"/>
      <c r="M276" s="76">
        <v>2998.297119140625</v>
      </c>
      <c r="N276" s="76">
        <v>2670.71240234375</v>
      </c>
      <c r="O276" s="77"/>
      <c r="P276" s="78"/>
      <c r="Q276" s="78"/>
      <c r="R276" s="83"/>
      <c r="S276" s="83"/>
      <c r="T276" s="83"/>
      <c r="U276" s="83"/>
      <c r="V276" s="86"/>
      <c r="W276" s="51"/>
      <c r="X276" s="86"/>
      <c r="Y276" s="52"/>
      <c r="Z276" s="51"/>
      <c r="AA276" s="73">
        <v>276</v>
      </c>
      <c r="AB276" s="73"/>
      <c r="AC276" s="74"/>
      <c r="AD276" s="82"/>
      <c r="AE276" s="82"/>
      <c r="AF276" s="2"/>
      <c r="AI276" s="3"/>
      <c r="AJ276" s="3"/>
    </row>
    <row r="277" spans="1:36" ht="15">
      <c r="A277" s="66" t="s">
        <v>637</v>
      </c>
      <c r="B277" s="67"/>
      <c r="C277" s="67"/>
      <c r="D277" s="68"/>
      <c r="E277" s="70"/>
      <c r="F277" s="67"/>
      <c r="G277" s="67"/>
      <c r="H277" s="71"/>
      <c r="I277" s="72"/>
      <c r="J277" s="72"/>
      <c r="K277" s="71"/>
      <c r="L277" s="75"/>
      <c r="M277" s="76">
        <v>4174.42578125</v>
      </c>
      <c r="N277" s="76">
        <v>4043.53076171875</v>
      </c>
      <c r="O277" s="77"/>
      <c r="P277" s="78"/>
      <c r="Q277" s="78"/>
      <c r="R277" s="83"/>
      <c r="S277" s="83"/>
      <c r="T277" s="83"/>
      <c r="U277" s="83"/>
      <c r="V277" s="86"/>
      <c r="W277" s="51"/>
      <c r="X277" s="86"/>
      <c r="Y277" s="52"/>
      <c r="Z277" s="51"/>
      <c r="AA277" s="73">
        <v>277</v>
      </c>
      <c r="AB277" s="73"/>
      <c r="AC277" s="74"/>
      <c r="AD277" s="82"/>
      <c r="AE277" s="82"/>
      <c r="AF277" s="2"/>
      <c r="AI277" s="3"/>
      <c r="AJ277" s="3"/>
    </row>
    <row r="278" spans="1:36" ht="15">
      <c r="A278" s="66" t="s">
        <v>244</v>
      </c>
      <c r="B278" s="67"/>
      <c r="C278" s="67"/>
      <c r="D278" s="68"/>
      <c r="E278" s="70"/>
      <c r="F278" s="67"/>
      <c r="G278" s="67"/>
      <c r="H278" s="71"/>
      <c r="I278" s="72"/>
      <c r="J278" s="72"/>
      <c r="K278" s="71"/>
      <c r="L278" s="75"/>
      <c r="M278" s="76">
        <v>3926.69482421875</v>
      </c>
      <c r="N278" s="76">
        <v>3690.259765625</v>
      </c>
      <c r="O278" s="77"/>
      <c r="P278" s="78"/>
      <c r="Q278" s="78"/>
      <c r="R278" s="83"/>
      <c r="S278" s="83"/>
      <c r="T278" s="83"/>
      <c r="U278" s="83"/>
      <c r="V278" s="86"/>
      <c r="W278" s="51"/>
      <c r="X278" s="86"/>
      <c r="Y278" s="52"/>
      <c r="Z278" s="51"/>
      <c r="AA278" s="73">
        <v>278</v>
      </c>
      <c r="AB278" s="73"/>
      <c r="AC278" s="74"/>
      <c r="AD278" s="82"/>
      <c r="AE278" s="82"/>
      <c r="AF278" s="2"/>
      <c r="AI278" s="3"/>
      <c r="AJ278" s="3"/>
    </row>
    <row r="279" spans="1:36" ht="15">
      <c r="A279" s="66" t="s">
        <v>1115</v>
      </c>
      <c r="B279" s="67"/>
      <c r="C279" s="67"/>
      <c r="D279" s="68"/>
      <c r="E279" s="70"/>
      <c r="F279" s="67"/>
      <c r="G279" s="67"/>
      <c r="H279" s="71"/>
      <c r="I279" s="72"/>
      <c r="J279" s="72"/>
      <c r="K279" s="71"/>
      <c r="L279" s="75"/>
      <c r="M279" s="76">
        <v>5531.3720703125</v>
      </c>
      <c r="N279" s="76">
        <v>9856.53125</v>
      </c>
      <c r="O279" s="77"/>
      <c r="P279" s="78"/>
      <c r="Q279" s="78"/>
      <c r="R279" s="83"/>
      <c r="S279" s="83"/>
      <c r="T279" s="83"/>
      <c r="U279" s="83"/>
      <c r="V279" s="86"/>
      <c r="W279" s="51"/>
      <c r="X279" s="86"/>
      <c r="Y279" s="52"/>
      <c r="Z279" s="51"/>
      <c r="AA279" s="73">
        <v>279</v>
      </c>
      <c r="AB279" s="73"/>
      <c r="AC279" s="74"/>
      <c r="AD279" s="82"/>
      <c r="AE279" s="82"/>
      <c r="AF279" s="2"/>
      <c r="AI279" s="3"/>
      <c r="AJ279" s="3"/>
    </row>
    <row r="280" spans="1:36" ht="15">
      <c r="A280" s="66" t="s">
        <v>398</v>
      </c>
      <c r="B280" s="67"/>
      <c r="C280" s="67"/>
      <c r="D280" s="68"/>
      <c r="E280" s="70"/>
      <c r="F280" s="67"/>
      <c r="G280" s="67"/>
      <c r="H280" s="71"/>
      <c r="I280" s="72"/>
      <c r="J280" s="72"/>
      <c r="K280" s="71"/>
      <c r="L280" s="75"/>
      <c r="M280" s="76">
        <v>3958.439697265625</v>
      </c>
      <c r="N280" s="76">
        <v>3936.527099609375</v>
      </c>
      <c r="O280" s="77"/>
      <c r="P280" s="78"/>
      <c r="Q280" s="78"/>
      <c r="R280" s="83"/>
      <c r="S280" s="83"/>
      <c r="T280" s="83"/>
      <c r="U280" s="83"/>
      <c r="V280" s="86"/>
      <c r="W280" s="51"/>
      <c r="X280" s="86"/>
      <c r="Y280" s="52"/>
      <c r="Z280" s="51"/>
      <c r="AA280" s="73">
        <v>280</v>
      </c>
      <c r="AB280" s="73"/>
      <c r="AC280" s="74"/>
      <c r="AD280" s="82"/>
      <c r="AE280" s="82"/>
      <c r="AF280" s="2"/>
      <c r="AI280" s="3"/>
      <c r="AJ280" s="3"/>
    </row>
    <row r="281" spans="1:36" ht="15">
      <c r="A281" s="66" t="s">
        <v>638</v>
      </c>
      <c r="B281" s="67"/>
      <c r="C281" s="67"/>
      <c r="D281" s="68"/>
      <c r="E281" s="70"/>
      <c r="F281" s="67"/>
      <c r="G281" s="67"/>
      <c r="H281" s="71"/>
      <c r="I281" s="72"/>
      <c r="J281" s="72"/>
      <c r="K281" s="71"/>
      <c r="L281" s="75"/>
      <c r="M281" s="76">
        <v>3968.2822265625</v>
      </c>
      <c r="N281" s="76">
        <v>3903.12060546875</v>
      </c>
      <c r="O281" s="77"/>
      <c r="P281" s="78"/>
      <c r="Q281" s="78"/>
      <c r="R281" s="83"/>
      <c r="S281" s="83"/>
      <c r="T281" s="83"/>
      <c r="U281" s="83"/>
      <c r="V281" s="86"/>
      <c r="W281" s="51"/>
      <c r="X281" s="86"/>
      <c r="Y281" s="52"/>
      <c r="Z281" s="51"/>
      <c r="AA281" s="73">
        <v>281</v>
      </c>
      <c r="AB281" s="73"/>
      <c r="AC281" s="74"/>
      <c r="AD281" s="82"/>
      <c r="AE281" s="82"/>
      <c r="AF281" s="2"/>
      <c r="AI281" s="3"/>
      <c r="AJ281" s="3"/>
    </row>
    <row r="282" spans="1:36" ht="15">
      <c r="A282" s="66" t="s">
        <v>1116</v>
      </c>
      <c r="B282" s="67"/>
      <c r="C282" s="67"/>
      <c r="D282" s="68"/>
      <c r="E282" s="70"/>
      <c r="F282" s="67"/>
      <c r="G282" s="67"/>
      <c r="H282" s="71"/>
      <c r="I282" s="72"/>
      <c r="J282" s="72"/>
      <c r="K282" s="71"/>
      <c r="L282" s="75"/>
      <c r="M282" s="76">
        <v>3628.18408203125</v>
      </c>
      <c r="N282" s="76">
        <v>2693.465087890625</v>
      </c>
      <c r="O282" s="77"/>
      <c r="P282" s="78"/>
      <c r="Q282" s="78"/>
      <c r="R282" s="83"/>
      <c r="S282" s="83"/>
      <c r="T282" s="83"/>
      <c r="U282" s="83"/>
      <c r="V282" s="86"/>
      <c r="W282" s="51"/>
      <c r="X282" s="86"/>
      <c r="Y282" s="52"/>
      <c r="Z282" s="51"/>
      <c r="AA282" s="73">
        <v>282</v>
      </c>
      <c r="AB282" s="73"/>
      <c r="AC282" s="74"/>
      <c r="AD282" s="82"/>
      <c r="AE282" s="82"/>
      <c r="AF282" s="2"/>
      <c r="AI282" s="3"/>
      <c r="AJ282" s="3"/>
    </row>
    <row r="283" spans="1:36" ht="15">
      <c r="A283" s="66" t="s">
        <v>639</v>
      </c>
      <c r="B283" s="67"/>
      <c r="C283" s="67"/>
      <c r="D283" s="68"/>
      <c r="E283" s="70"/>
      <c r="F283" s="67"/>
      <c r="G283" s="67"/>
      <c r="H283" s="71"/>
      <c r="I283" s="72"/>
      <c r="J283" s="72"/>
      <c r="K283" s="71"/>
      <c r="L283" s="75"/>
      <c r="M283" s="76">
        <v>3741.551513671875</v>
      </c>
      <c r="N283" s="76">
        <v>3096.68310546875</v>
      </c>
      <c r="O283" s="77"/>
      <c r="P283" s="78"/>
      <c r="Q283" s="78"/>
      <c r="R283" s="83"/>
      <c r="S283" s="83"/>
      <c r="T283" s="83"/>
      <c r="U283" s="83"/>
      <c r="V283" s="86"/>
      <c r="W283" s="51"/>
      <c r="X283" s="86"/>
      <c r="Y283" s="52"/>
      <c r="Z283" s="51"/>
      <c r="AA283" s="73">
        <v>283</v>
      </c>
      <c r="AB283" s="73"/>
      <c r="AC283" s="74"/>
      <c r="AD283" s="82"/>
      <c r="AE283" s="82"/>
      <c r="AF283" s="2"/>
      <c r="AI283" s="3"/>
      <c r="AJ283" s="3"/>
    </row>
    <row r="284" spans="1:36" ht="15">
      <c r="A284" s="66" t="s">
        <v>640</v>
      </c>
      <c r="B284" s="67"/>
      <c r="C284" s="67"/>
      <c r="D284" s="68"/>
      <c r="E284" s="70"/>
      <c r="F284" s="67"/>
      <c r="G284" s="67"/>
      <c r="H284" s="71"/>
      <c r="I284" s="72"/>
      <c r="J284" s="72"/>
      <c r="K284" s="71"/>
      <c r="L284" s="75"/>
      <c r="M284" s="76">
        <v>4846.6435546875</v>
      </c>
      <c r="N284" s="76">
        <v>3653.16552734375</v>
      </c>
      <c r="O284" s="77"/>
      <c r="P284" s="78"/>
      <c r="Q284" s="78"/>
      <c r="R284" s="83"/>
      <c r="S284" s="83"/>
      <c r="T284" s="83"/>
      <c r="U284" s="83"/>
      <c r="V284" s="86"/>
      <c r="W284" s="51"/>
      <c r="X284" s="86"/>
      <c r="Y284" s="52"/>
      <c r="Z284" s="51"/>
      <c r="AA284" s="73">
        <v>284</v>
      </c>
      <c r="AB284" s="73"/>
      <c r="AC284" s="74"/>
      <c r="AD284" s="82"/>
      <c r="AE284" s="82"/>
      <c r="AF284" s="2"/>
      <c r="AI284" s="3"/>
      <c r="AJ284" s="3"/>
    </row>
    <row r="285" spans="1:36" ht="15">
      <c r="A285" s="66" t="s">
        <v>1117</v>
      </c>
      <c r="B285" s="67"/>
      <c r="C285" s="67"/>
      <c r="D285" s="68"/>
      <c r="E285" s="70"/>
      <c r="F285" s="67"/>
      <c r="G285" s="67"/>
      <c r="H285" s="71"/>
      <c r="I285" s="72"/>
      <c r="J285" s="72"/>
      <c r="K285" s="71"/>
      <c r="L285" s="75"/>
      <c r="M285" s="76">
        <v>4118.24365234375</v>
      </c>
      <c r="N285" s="76">
        <v>4188.73583984375</v>
      </c>
      <c r="O285" s="77"/>
      <c r="P285" s="78"/>
      <c r="Q285" s="78"/>
      <c r="R285" s="83"/>
      <c r="S285" s="83"/>
      <c r="T285" s="83"/>
      <c r="U285" s="83"/>
      <c r="V285" s="86"/>
      <c r="W285" s="51"/>
      <c r="X285" s="86"/>
      <c r="Y285" s="52"/>
      <c r="Z285" s="51"/>
      <c r="AA285" s="73">
        <v>285</v>
      </c>
      <c r="AB285" s="73"/>
      <c r="AC285" s="74"/>
      <c r="AD285" s="82"/>
      <c r="AE285" s="82"/>
      <c r="AF285" s="2"/>
      <c r="AI285" s="3"/>
      <c r="AJ285" s="3"/>
    </row>
    <row r="286" spans="1:36" ht="15">
      <c r="A286" s="66" t="s">
        <v>641</v>
      </c>
      <c r="B286" s="67"/>
      <c r="C286" s="67"/>
      <c r="D286" s="68"/>
      <c r="E286" s="70"/>
      <c r="F286" s="67"/>
      <c r="G286" s="67"/>
      <c r="H286" s="71"/>
      <c r="I286" s="72"/>
      <c r="J286" s="72"/>
      <c r="K286" s="71"/>
      <c r="L286" s="75"/>
      <c r="M286" s="76">
        <v>6588.26025390625</v>
      </c>
      <c r="N286" s="76">
        <v>5398.5810546875</v>
      </c>
      <c r="O286" s="77"/>
      <c r="P286" s="78"/>
      <c r="Q286" s="78"/>
      <c r="R286" s="83"/>
      <c r="S286" s="83"/>
      <c r="T286" s="83"/>
      <c r="U286" s="83"/>
      <c r="V286" s="86"/>
      <c r="W286" s="51"/>
      <c r="X286" s="86"/>
      <c r="Y286" s="52"/>
      <c r="Z286" s="51"/>
      <c r="AA286" s="73">
        <v>286</v>
      </c>
      <c r="AB286" s="73"/>
      <c r="AC286" s="74"/>
      <c r="AD286" s="82"/>
      <c r="AE286" s="82"/>
      <c r="AF286" s="2"/>
      <c r="AI286" s="3"/>
      <c r="AJ286" s="3"/>
    </row>
    <row r="287" spans="1:36" ht="15">
      <c r="A287" s="66" t="s">
        <v>1118</v>
      </c>
      <c r="B287" s="67"/>
      <c r="C287" s="67"/>
      <c r="D287" s="68"/>
      <c r="E287" s="70"/>
      <c r="F287" s="67"/>
      <c r="G287" s="67"/>
      <c r="H287" s="71"/>
      <c r="I287" s="72"/>
      <c r="J287" s="72"/>
      <c r="K287" s="71"/>
      <c r="L287" s="75"/>
      <c r="M287" s="76">
        <v>7484.64404296875</v>
      </c>
      <c r="N287" s="76">
        <v>5734.6025390625</v>
      </c>
      <c r="O287" s="77"/>
      <c r="P287" s="78"/>
      <c r="Q287" s="78"/>
      <c r="R287" s="83"/>
      <c r="S287" s="83"/>
      <c r="T287" s="83"/>
      <c r="U287" s="83"/>
      <c r="V287" s="86"/>
      <c r="W287" s="51"/>
      <c r="X287" s="86"/>
      <c r="Y287" s="52"/>
      <c r="Z287" s="51"/>
      <c r="AA287" s="73">
        <v>287</v>
      </c>
      <c r="AB287" s="73"/>
      <c r="AC287" s="74"/>
      <c r="AD287" s="82"/>
      <c r="AE287" s="82"/>
      <c r="AF287" s="2"/>
      <c r="AI287" s="3"/>
      <c r="AJ287" s="3"/>
    </row>
    <row r="288" spans="1:36" ht="15">
      <c r="A288" s="66" t="s">
        <v>642</v>
      </c>
      <c r="B288" s="67"/>
      <c r="C288" s="67"/>
      <c r="D288" s="68"/>
      <c r="E288" s="70"/>
      <c r="F288" s="67"/>
      <c r="G288" s="67"/>
      <c r="H288" s="71"/>
      <c r="I288" s="72"/>
      <c r="J288" s="72"/>
      <c r="K288" s="71"/>
      <c r="L288" s="75"/>
      <c r="M288" s="76">
        <v>5373.8330078125</v>
      </c>
      <c r="N288" s="76">
        <v>3929.259033203125</v>
      </c>
      <c r="O288" s="77"/>
      <c r="P288" s="78"/>
      <c r="Q288" s="78"/>
      <c r="R288" s="83"/>
      <c r="S288" s="83"/>
      <c r="T288" s="83"/>
      <c r="U288" s="83"/>
      <c r="V288" s="86"/>
      <c r="W288" s="51"/>
      <c r="X288" s="86"/>
      <c r="Y288" s="52"/>
      <c r="Z288" s="51"/>
      <c r="AA288" s="73">
        <v>288</v>
      </c>
      <c r="AB288" s="73"/>
      <c r="AC288" s="74"/>
      <c r="AD288" s="82"/>
      <c r="AE288" s="82"/>
      <c r="AF288" s="2"/>
      <c r="AI288" s="3"/>
      <c r="AJ288" s="3"/>
    </row>
    <row r="289" spans="1:36" ht="15">
      <c r="A289" s="66" t="s">
        <v>1119</v>
      </c>
      <c r="B289" s="67"/>
      <c r="C289" s="67"/>
      <c r="D289" s="68"/>
      <c r="E289" s="70"/>
      <c r="F289" s="67"/>
      <c r="G289" s="67"/>
      <c r="H289" s="71"/>
      <c r="I289" s="72"/>
      <c r="J289" s="72"/>
      <c r="K289" s="71"/>
      <c r="L289" s="75"/>
      <c r="M289" s="76">
        <v>4580.4033203125</v>
      </c>
      <c r="N289" s="76">
        <v>3464.212646484375</v>
      </c>
      <c r="O289" s="77"/>
      <c r="P289" s="78"/>
      <c r="Q289" s="78"/>
      <c r="R289" s="83"/>
      <c r="S289" s="83"/>
      <c r="T289" s="83"/>
      <c r="U289" s="83"/>
      <c r="V289" s="86"/>
      <c r="W289" s="51"/>
      <c r="X289" s="86"/>
      <c r="Y289" s="52"/>
      <c r="Z289" s="51"/>
      <c r="AA289" s="73">
        <v>289</v>
      </c>
      <c r="AB289" s="73"/>
      <c r="AC289" s="74"/>
      <c r="AD289" s="82"/>
      <c r="AE289" s="82"/>
      <c r="AF289" s="2"/>
      <c r="AI289" s="3"/>
      <c r="AJ289" s="3"/>
    </row>
    <row r="290" spans="1:36" ht="15">
      <c r="A290" s="66" t="s">
        <v>1120</v>
      </c>
      <c r="B290" s="67"/>
      <c r="C290" s="67"/>
      <c r="D290" s="68"/>
      <c r="E290" s="70"/>
      <c r="F290" s="67"/>
      <c r="G290" s="67"/>
      <c r="H290" s="71"/>
      <c r="I290" s="72"/>
      <c r="J290" s="72"/>
      <c r="K290" s="71"/>
      <c r="L290" s="75"/>
      <c r="M290" s="76">
        <v>4925.17626953125</v>
      </c>
      <c r="N290" s="76">
        <v>9856.53125</v>
      </c>
      <c r="O290" s="77"/>
      <c r="P290" s="78"/>
      <c r="Q290" s="78"/>
      <c r="R290" s="83"/>
      <c r="S290" s="83"/>
      <c r="T290" s="83"/>
      <c r="U290" s="83"/>
      <c r="V290" s="86"/>
      <c r="W290" s="51"/>
      <c r="X290" s="86"/>
      <c r="Y290" s="52"/>
      <c r="Z290" s="51"/>
      <c r="AA290" s="73">
        <v>290</v>
      </c>
      <c r="AB290" s="73"/>
      <c r="AC290" s="74"/>
      <c r="AD290" s="82"/>
      <c r="AE290" s="82"/>
      <c r="AF290" s="2"/>
      <c r="AI290" s="3"/>
      <c r="AJ290" s="3"/>
    </row>
    <row r="291" spans="1:36" ht="15">
      <c r="A291" s="66" t="s">
        <v>643</v>
      </c>
      <c r="B291" s="67"/>
      <c r="C291" s="67"/>
      <c r="D291" s="68"/>
      <c r="E291" s="70"/>
      <c r="F291" s="67"/>
      <c r="G291" s="67"/>
      <c r="H291" s="71"/>
      <c r="I291" s="72"/>
      <c r="J291" s="72"/>
      <c r="K291" s="71"/>
      <c r="L291" s="75"/>
      <c r="M291" s="76">
        <v>4046.703857421875</v>
      </c>
      <c r="N291" s="76">
        <v>3335.022705078125</v>
      </c>
      <c r="O291" s="77"/>
      <c r="P291" s="78"/>
      <c r="Q291" s="78"/>
      <c r="R291" s="83"/>
      <c r="S291" s="83"/>
      <c r="T291" s="83"/>
      <c r="U291" s="83"/>
      <c r="V291" s="86"/>
      <c r="W291" s="51"/>
      <c r="X291" s="86"/>
      <c r="Y291" s="52"/>
      <c r="Z291" s="51"/>
      <c r="AA291" s="73">
        <v>291</v>
      </c>
      <c r="AB291" s="73"/>
      <c r="AC291" s="74"/>
      <c r="AD291" s="82"/>
      <c r="AE291" s="82"/>
      <c r="AF291" s="2"/>
      <c r="AI291" s="3"/>
      <c r="AJ291" s="3"/>
    </row>
    <row r="292" spans="1:36" ht="15">
      <c r="A292" s="66" t="s">
        <v>1121</v>
      </c>
      <c r="B292" s="67"/>
      <c r="C292" s="67"/>
      <c r="D292" s="68"/>
      <c r="E292" s="70"/>
      <c r="F292" s="67"/>
      <c r="G292" s="67"/>
      <c r="H292" s="71"/>
      <c r="I292" s="72"/>
      <c r="J292" s="72"/>
      <c r="K292" s="71"/>
      <c r="L292" s="75"/>
      <c r="M292" s="76">
        <v>4253.61572265625</v>
      </c>
      <c r="N292" s="76">
        <v>4146.19580078125</v>
      </c>
      <c r="O292" s="77"/>
      <c r="P292" s="78"/>
      <c r="Q292" s="78"/>
      <c r="R292" s="83"/>
      <c r="S292" s="83"/>
      <c r="T292" s="83"/>
      <c r="U292" s="83"/>
      <c r="V292" s="86"/>
      <c r="W292" s="51"/>
      <c r="X292" s="86"/>
      <c r="Y292" s="52"/>
      <c r="Z292" s="51"/>
      <c r="AA292" s="73">
        <v>292</v>
      </c>
      <c r="AB292" s="73"/>
      <c r="AC292" s="74"/>
      <c r="AD292" s="82"/>
      <c r="AE292" s="82"/>
      <c r="AF292" s="2"/>
      <c r="AI292" s="3"/>
      <c r="AJ292" s="3"/>
    </row>
    <row r="293" spans="1:36" ht="15">
      <c r="A293" s="66" t="s">
        <v>644</v>
      </c>
      <c r="B293" s="67"/>
      <c r="C293" s="67"/>
      <c r="D293" s="68"/>
      <c r="E293" s="70"/>
      <c r="F293" s="67"/>
      <c r="G293" s="67"/>
      <c r="H293" s="71"/>
      <c r="I293" s="72"/>
      <c r="J293" s="72"/>
      <c r="K293" s="71"/>
      <c r="L293" s="75"/>
      <c r="M293" s="76">
        <v>4118.830078125</v>
      </c>
      <c r="N293" s="76">
        <v>4170.34521484375</v>
      </c>
      <c r="O293" s="77"/>
      <c r="P293" s="78"/>
      <c r="Q293" s="78"/>
      <c r="R293" s="83"/>
      <c r="S293" s="83"/>
      <c r="T293" s="83"/>
      <c r="U293" s="83"/>
      <c r="V293" s="86"/>
      <c r="W293" s="51"/>
      <c r="X293" s="86"/>
      <c r="Y293" s="52"/>
      <c r="Z293" s="51"/>
      <c r="AA293" s="73">
        <v>293</v>
      </c>
      <c r="AB293" s="73"/>
      <c r="AC293" s="74"/>
      <c r="AD293" s="82"/>
      <c r="AE293" s="82"/>
      <c r="AF293" s="2"/>
      <c r="AI293" s="3"/>
      <c r="AJ293" s="3"/>
    </row>
    <row r="294" spans="1:36" ht="15">
      <c r="A294" s="66" t="s">
        <v>1122</v>
      </c>
      <c r="B294" s="67"/>
      <c r="C294" s="67"/>
      <c r="D294" s="68"/>
      <c r="E294" s="70"/>
      <c r="F294" s="67"/>
      <c r="G294" s="67"/>
      <c r="H294" s="71"/>
      <c r="I294" s="72"/>
      <c r="J294" s="72"/>
      <c r="K294" s="71"/>
      <c r="L294" s="75"/>
      <c r="M294" s="76">
        <v>4208.43212890625</v>
      </c>
      <c r="N294" s="76">
        <v>4997.6728515625</v>
      </c>
      <c r="O294" s="77"/>
      <c r="P294" s="78"/>
      <c r="Q294" s="78"/>
      <c r="R294" s="83"/>
      <c r="S294" s="83"/>
      <c r="T294" s="83"/>
      <c r="U294" s="83"/>
      <c r="V294" s="86"/>
      <c r="W294" s="51"/>
      <c r="X294" s="86"/>
      <c r="Y294" s="52"/>
      <c r="Z294" s="51"/>
      <c r="AA294" s="73">
        <v>294</v>
      </c>
      <c r="AB294" s="73"/>
      <c r="AC294" s="74"/>
      <c r="AD294" s="82"/>
      <c r="AE294" s="82"/>
      <c r="AF294" s="2"/>
      <c r="AI294" s="3"/>
      <c r="AJ294" s="3"/>
    </row>
    <row r="295" spans="1:36" ht="15">
      <c r="A295" s="66" t="s">
        <v>1123</v>
      </c>
      <c r="B295" s="67"/>
      <c r="C295" s="67"/>
      <c r="D295" s="68"/>
      <c r="E295" s="70"/>
      <c r="F295" s="67"/>
      <c r="G295" s="67"/>
      <c r="H295" s="71"/>
      <c r="I295" s="72"/>
      <c r="J295" s="72"/>
      <c r="K295" s="71"/>
      <c r="L295" s="75"/>
      <c r="M295" s="76">
        <v>993.8927612304688</v>
      </c>
      <c r="N295" s="76">
        <v>5486.3369140625</v>
      </c>
      <c r="O295" s="77"/>
      <c r="P295" s="78"/>
      <c r="Q295" s="78"/>
      <c r="R295" s="83"/>
      <c r="S295" s="83"/>
      <c r="T295" s="83"/>
      <c r="U295" s="83"/>
      <c r="V295" s="86"/>
      <c r="W295" s="51"/>
      <c r="X295" s="86"/>
      <c r="Y295" s="52"/>
      <c r="Z295" s="51"/>
      <c r="AA295" s="73">
        <v>295</v>
      </c>
      <c r="AB295" s="73"/>
      <c r="AC295" s="74"/>
      <c r="AD295" s="82"/>
      <c r="AE295" s="82"/>
      <c r="AF295" s="2"/>
      <c r="AI295" s="3"/>
      <c r="AJ295" s="3"/>
    </row>
    <row r="296" spans="1:36" ht="15">
      <c r="A296" s="66" t="s">
        <v>645</v>
      </c>
      <c r="B296" s="67"/>
      <c r="C296" s="67"/>
      <c r="D296" s="68"/>
      <c r="E296" s="70"/>
      <c r="F296" s="67"/>
      <c r="G296" s="67"/>
      <c r="H296" s="71"/>
      <c r="I296" s="72"/>
      <c r="J296" s="72"/>
      <c r="K296" s="71"/>
      <c r="L296" s="75"/>
      <c r="M296" s="76">
        <v>3743.189208984375</v>
      </c>
      <c r="N296" s="76">
        <v>4758.68115234375</v>
      </c>
      <c r="O296" s="77"/>
      <c r="P296" s="78"/>
      <c r="Q296" s="78"/>
      <c r="R296" s="83"/>
      <c r="S296" s="83"/>
      <c r="T296" s="83"/>
      <c r="U296" s="83"/>
      <c r="V296" s="86"/>
      <c r="W296" s="51"/>
      <c r="X296" s="86"/>
      <c r="Y296" s="52"/>
      <c r="Z296" s="51"/>
      <c r="AA296" s="73">
        <v>296</v>
      </c>
      <c r="AB296" s="73"/>
      <c r="AC296" s="74"/>
      <c r="AD296" s="82"/>
      <c r="AE296" s="82"/>
      <c r="AF296" s="2"/>
      <c r="AI296" s="3"/>
      <c r="AJ296" s="3"/>
    </row>
    <row r="297" spans="1:36" ht="15">
      <c r="A297" s="66" t="s">
        <v>1124</v>
      </c>
      <c r="B297" s="67"/>
      <c r="C297" s="67"/>
      <c r="D297" s="68"/>
      <c r="E297" s="70"/>
      <c r="F297" s="67"/>
      <c r="G297" s="67"/>
      <c r="H297" s="71"/>
      <c r="I297" s="72"/>
      <c r="J297" s="72"/>
      <c r="K297" s="71"/>
      <c r="L297" s="75"/>
      <c r="M297" s="76">
        <v>4142.0693359375</v>
      </c>
      <c r="N297" s="76">
        <v>4004.0244140625</v>
      </c>
      <c r="O297" s="77"/>
      <c r="P297" s="78"/>
      <c r="Q297" s="78"/>
      <c r="R297" s="83"/>
      <c r="S297" s="83"/>
      <c r="T297" s="83"/>
      <c r="U297" s="83"/>
      <c r="V297" s="86"/>
      <c r="W297" s="51"/>
      <c r="X297" s="86"/>
      <c r="Y297" s="52"/>
      <c r="Z297" s="51"/>
      <c r="AA297" s="73">
        <v>297</v>
      </c>
      <c r="AB297" s="73"/>
      <c r="AC297" s="74"/>
      <c r="AD297" s="82"/>
      <c r="AE297" s="82"/>
      <c r="AF297" s="2"/>
      <c r="AI297" s="3"/>
      <c r="AJ297" s="3"/>
    </row>
    <row r="298" spans="1:36" ht="15">
      <c r="A298" s="66" t="s">
        <v>199</v>
      </c>
      <c r="B298" s="67"/>
      <c r="C298" s="67"/>
      <c r="D298" s="68"/>
      <c r="E298" s="70"/>
      <c r="F298" s="67"/>
      <c r="G298" s="67"/>
      <c r="H298" s="71"/>
      <c r="I298" s="72"/>
      <c r="J298" s="72"/>
      <c r="K298" s="71"/>
      <c r="L298" s="75"/>
      <c r="M298" s="76">
        <v>4062.0224609375</v>
      </c>
      <c r="N298" s="76">
        <v>4109.08642578125</v>
      </c>
      <c r="O298" s="77"/>
      <c r="P298" s="78"/>
      <c r="Q298" s="78"/>
      <c r="R298" s="83"/>
      <c r="S298" s="83"/>
      <c r="T298" s="83"/>
      <c r="U298" s="83"/>
      <c r="V298" s="86"/>
      <c r="W298" s="51"/>
      <c r="X298" s="86"/>
      <c r="Y298" s="52"/>
      <c r="Z298" s="51"/>
      <c r="AA298" s="73">
        <v>298</v>
      </c>
      <c r="AB298" s="73"/>
      <c r="AC298" s="74"/>
      <c r="AD298" s="82"/>
      <c r="AE298" s="82"/>
      <c r="AF298" s="2"/>
      <c r="AI298" s="3"/>
      <c r="AJ298" s="3"/>
    </row>
    <row r="299" spans="1:36" ht="15">
      <c r="A299" s="66" t="s">
        <v>1125</v>
      </c>
      <c r="B299" s="67"/>
      <c r="C299" s="67"/>
      <c r="D299" s="68"/>
      <c r="E299" s="70"/>
      <c r="F299" s="67"/>
      <c r="G299" s="67"/>
      <c r="H299" s="71"/>
      <c r="I299" s="72"/>
      <c r="J299" s="72"/>
      <c r="K299" s="71"/>
      <c r="L299" s="75"/>
      <c r="M299" s="76">
        <v>4984.10107421875</v>
      </c>
      <c r="N299" s="76">
        <v>4317.85205078125</v>
      </c>
      <c r="O299" s="77"/>
      <c r="P299" s="78"/>
      <c r="Q299" s="78"/>
      <c r="R299" s="83"/>
      <c r="S299" s="83"/>
      <c r="T299" s="83"/>
      <c r="U299" s="83"/>
      <c r="V299" s="86"/>
      <c r="W299" s="51"/>
      <c r="X299" s="86"/>
      <c r="Y299" s="52"/>
      <c r="Z299" s="51"/>
      <c r="AA299" s="73">
        <v>299</v>
      </c>
      <c r="AB299" s="73"/>
      <c r="AC299" s="74"/>
      <c r="AD299" s="82"/>
      <c r="AE299" s="82"/>
      <c r="AF299" s="2"/>
      <c r="AI299" s="3"/>
      <c r="AJ299" s="3"/>
    </row>
    <row r="300" spans="1:36" ht="15">
      <c r="A300" s="66" t="s">
        <v>646</v>
      </c>
      <c r="B300" s="67"/>
      <c r="C300" s="67"/>
      <c r="D300" s="68"/>
      <c r="E300" s="70"/>
      <c r="F300" s="67"/>
      <c r="G300" s="67"/>
      <c r="H300" s="71"/>
      <c r="I300" s="72"/>
      <c r="J300" s="72"/>
      <c r="K300" s="71"/>
      <c r="L300" s="75"/>
      <c r="M300" s="76">
        <v>4788.365234375</v>
      </c>
      <c r="N300" s="76">
        <v>3613.773681640625</v>
      </c>
      <c r="O300" s="77"/>
      <c r="P300" s="78"/>
      <c r="Q300" s="78"/>
      <c r="R300" s="83"/>
      <c r="S300" s="83"/>
      <c r="T300" s="83"/>
      <c r="U300" s="83"/>
      <c r="V300" s="86"/>
      <c r="W300" s="51"/>
      <c r="X300" s="86"/>
      <c r="Y300" s="52"/>
      <c r="Z300" s="51"/>
      <c r="AA300" s="73">
        <v>300</v>
      </c>
      <c r="AB300" s="73"/>
      <c r="AC300" s="74"/>
      <c r="AD300" s="82"/>
      <c r="AE300" s="82"/>
      <c r="AF300" s="2"/>
      <c r="AI300" s="3"/>
      <c r="AJ300" s="3"/>
    </row>
    <row r="301" spans="1:36" ht="15">
      <c r="A301" s="66" t="s">
        <v>1126</v>
      </c>
      <c r="B301" s="67"/>
      <c r="C301" s="67"/>
      <c r="D301" s="68"/>
      <c r="E301" s="70"/>
      <c r="F301" s="67"/>
      <c r="G301" s="67"/>
      <c r="H301" s="71"/>
      <c r="I301" s="72"/>
      <c r="J301" s="72"/>
      <c r="K301" s="71"/>
      <c r="L301" s="75"/>
      <c r="M301" s="76">
        <v>4036.1298828125</v>
      </c>
      <c r="N301" s="76">
        <v>4123.65478515625</v>
      </c>
      <c r="O301" s="77"/>
      <c r="P301" s="78"/>
      <c r="Q301" s="78"/>
      <c r="R301" s="83"/>
      <c r="S301" s="83"/>
      <c r="T301" s="83"/>
      <c r="U301" s="83"/>
      <c r="V301" s="86"/>
      <c r="W301" s="51"/>
      <c r="X301" s="86"/>
      <c r="Y301" s="52"/>
      <c r="Z301" s="51"/>
      <c r="AA301" s="73">
        <v>301</v>
      </c>
      <c r="AB301" s="73"/>
      <c r="AC301" s="74"/>
      <c r="AD301" s="82"/>
      <c r="AE301" s="82"/>
      <c r="AF301" s="2"/>
      <c r="AI301" s="3"/>
      <c r="AJ301" s="3"/>
    </row>
    <row r="302" spans="1:36" ht="15">
      <c r="A302" s="66" t="s">
        <v>1127</v>
      </c>
      <c r="B302" s="67"/>
      <c r="C302" s="67"/>
      <c r="D302" s="68"/>
      <c r="E302" s="70"/>
      <c r="F302" s="67"/>
      <c r="G302" s="67"/>
      <c r="H302" s="71"/>
      <c r="I302" s="72"/>
      <c r="J302" s="72"/>
      <c r="K302" s="71"/>
      <c r="L302" s="75"/>
      <c r="M302" s="76">
        <v>4042.135009765625</v>
      </c>
      <c r="N302" s="76">
        <v>4616.23291015625</v>
      </c>
      <c r="O302" s="77"/>
      <c r="P302" s="78"/>
      <c r="Q302" s="78"/>
      <c r="R302" s="83"/>
      <c r="S302" s="83"/>
      <c r="T302" s="83"/>
      <c r="U302" s="83"/>
      <c r="V302" s="86"/>
      <c r="W302" s="51"/>
      <c r="X302" s="86"/>
      <c r="Y302" s="52"/>
      <c r="Z302" s="51"/>
      <c r="AA302" s="73">
        <v>302</v>
      </c>
      <c r="AB302" s="73"/>
      <c r="AC302" s="74"/>
      <c r="AD302" s="82"/>
      <c r="AE302" s="82"/>
      <c r="AF302" s="2"/>
      <c r="AI302" s="3"/>
      <c r="AJ302" s="3"/>
    </row>
    <row r="303" spans="1:36" ht="15">
      <c r="A303" s="66" t="s">
        <v>647</v>
      </c>
      <c r="B303" s="67"/>
      <c r="C303" s="67"/>
      <c r="D303" s="68"/>
      <c r="E303" s="70"/>
      <c r="F303" s="67"/>
      <c r="G303" s="67"/>
      <c r="H303" s="71"/>
      <c r="I303" s="72"/>
      <c r="J303" s="72"/>
      <c r="K303" s="71"/>
      <c r="L303" s="75"/>
      <c r="M303" s="76">
        <v>4063.123291015625</v>
      </c>
      <c r="N303" s="76">
        <v>4037.366455078125</v>
      </c>
      <c r="O303" s="77"/>
      <c r="P303" s="78"/>
      <c r="Q303" s="78"/>
      <c r="R303" s="83"/>
      <c r="S303" s="83"/>
      <c r="T303" s="83"/>
      <c r="U303" s="83"/>
      <c r="V303" s="86"/>
      <c r="W303" s="51"/>
      <c r="X303" s="86"/>
      <c r="Y303" s="52"/>
      <c r="Z303" s="51"/>
      <c r="AA303" s="73">
        <v>303</v>
      </c>
      <c r="AB303" s="73"/>
      <c r="AC303" s="74"/>
      <c r="AD303" s="82"/>
      <c r="AE303" s="82"/>
      <c r="AF303" s="2"/>
      <c r="AI303" s="3"/>
      <c r="AJ303" s="3"/>
    </row>
    <row r="304" spans="1:36" ht="15">
      <c r="A304" s="66" t="s">
        <v>1128</v>
      </c>
      <c r="B304" s="67"/>
      <c r="C304" s="67"/>
      <c r="D304" s="68"/>
      <c r="E304" s="70"/>
      <c r="F304" s="67"/>
      <c r="G304" s="67"/>
      <c r="H304" s="71"/>
      <c r="I304" s="72"/>
      <c r="J304" s="72"/>
      <c r="K304" s="71"/>
      <c r="L304" s="75"/>
      <c r="M304" s="76">
        <v>4554.857421875</v>
      </c>
      <c r="N304" s="76">
        <v>4749.10791015625</v>
      </c>
      <c r="O304" s="77"/>
      <c r="P304" s="78"/>
      <c r="Q304" s="78"/>
      <c r="R304" s="83"/>
      <c r="S304" s="83"/>
      <c r="T304" s="83"/>
      <c r="U304" s="83"/>
      <c r="V304" s="86"/>
      <c r="W304" s="51"/>
      <c r="X304" s="86"/>
      <c r="Y304" s="52"/>
      <c r="Z304" s="51"/>
      <c r="AA304" s="73">
        <v>304</v>
      </c>
      <c r="AB304" s="73"/>
      <c r="AC304" s="74"/>
      <c r="AD304" s="82"/>
      <c r="AE304" s="82"/>
      <c r="AF304" s="2"/>
      <c r="AI304" s="3"/>
      <c r="AJ304" s="3"/>
    </row>
    <row r="305" spans="1:36" ht="15">
      <c r="A305" s="66" t="s">
        <v>1129</v>
      </c>
      <c r="B305" s="67"/>
      <c r="C305" s="67"/>
      <c r="D305" s="68"/>
      <c r="E305" s="70"/>
      <c r="F305" s="67"/>
      <c r="G305" s="67"/>
      <c r="H305" s="71"/>
      <c r="I305" s="72"/>
      <c r="J305" s="72"/>
      <c r="K305" s="71"/>
      <c r="L305" s="75"/>
      <c r="M305" s="76">
        <v>4937.36962890625</v>
      </c>
      <c r="N305" s="76">
        <v>5398.82763671875</v>
      </c>
      <c r="O305" s="77"/>
      <c r="P305" s="78"/>
      <c r="Q305" s="78"/>
      <c r="R305" s="83"/>
      <c r="S305" s="83"/>
      <c r="T305" s="83"/>
      <c r="U305" s="83"/>
      <c r="V305" s="86"/>
      <c r="W305" s="51"/>
      <c r="X305" s="86"/>
      <c r="Y305" s="52"/>
      <c r="Z305" s="51"/>
      <c r="AA305" s="73">
        <v>305</v>
      </c>
      <c r="AB305" s="73"/>
      <c r="AC305" s="74"/>
      <c r="AD305" s="82"/>
      <c r="AE305" s="82"/>
      <c r="AF305" s="2"/>
      <c r="AI305" s="3"/>
      <c r="AJ305" s="3"/>
    </row>
    <row r="306" spans="1:36" ht="15">
      <c r="A306" s="66" t="s">
        <v>648</v>
      </c>
      <c r="B306" s="67"/>
      <c r="C306" s="67"/>
      <c r="D306" s="68"/>
      <c r="E306" s="70"/>
      <c r="F306" s="67"/>
      <c r="G306" s="67"/>
      <c r="H306" s="71"/>
      <c r="I306" s="72"/>
      <c r="J306" s="72"/>
      <c r="K306" s="71"/>
      <c r="L306" s="75"/>
      <c r="M306" s="76">
        <v>5695.84619140625</v>
      </c>
      <c r="N306" s="76">
        <v>5004.966796875</v>
      </c>
      <c r="O306" s="77"/>
      <c r="P306" s="78"/>
      <c r="Q306" s="78"/>
      <c r="R306" s="83"/>
      <c r="S306" s="83"/>
      <c r="T306" s="83"/>
      <c r="U306" s="83"/>
      <c r="V306" s="86"/>
      <c r="W306" s="51"/>
      <c r="X306" s="86"/>
      <c r="Y306" s="52"/>
      <c r="Z306" s="51"/>
      <c r="AA306" s="73">
        <v>306</v>
      </c>
      <c r="AB306" s="73"/>
      <c r="AC306" s="74"/>
      <c r="AD306" s="82"/>
      <c r="AE306" s="82"/>
      <c r="AF306" s="2"/>
      <c r="AI306" s="3"/>
      <c r="AJ306" s="3"/>
    </row>
    <row r="307" spans="1:36" ht="15">
      <c r="A307" s="66" t="s">
        <v>390</v>
      </c>
      <c r="B307" s="67"/>
      <c r="C307" s="67"/>
      <c r="D307" s="68"/>
      <c r="E307" s="70"/>
      <c r="F307" s="67"/>
      <c r="G307" s="67"/>
      <c r="H307" s="71"/>
      <c r="I307" s="72"/>
      <c r="J307" s="72"/>
      <c r="K307" s="71"/>
      <c r="L307" s="75"/>
      <c r="M307" s="76">
        <v>4067.27978515625</v>
      </c>
      <c r="N307" s="76">
        <v>4091.375732421875</v>
      </c>
      <c r="O307" s="77"/>
      <c r="P307" s="78"/>
      <c r="Q307" s="78"/>
      <c r="R307" s="83"/>
      <c r="S307" s="83"/>
      <c r="T307" s="83"/>
      <c r="U307" s="83"/>
      <c r="V307" s="86"/>
      <c r="W307" s="51"/>
      <c r="X307" s="86"/>
      <c r="Y307" s="52"/>
      <c r="Z307" s="51"/>
      <c r="AA307" s="73">
        <v>307</v>
      </c>
      <c r="AB307" s="73"/>
      <c r="AC307" s="74"/>
      <c r="AD307" s="82"/>
      <c r="AE307" s="82"/>
      <c r="AF307" s="2"/>
      <c r="AI307" s="3"/>
      <c r="AJ307" s="3"/>
    </row>
    <row r="308" spans="1:36" ht="15">
      <c r="A308" s="66" t="s">
        <v>1130</v>
      </c>
      <c r="B308" s="67"/>
      <c r="C308" s="67"/>
      <c r="D308" s="68"/>
      <c r="E308" s="70"/>
      <c r="F308" s="67"/>
      <c r="G308" s="67"/>
      <c r="H308" s="71"/>
      <c r="I308" s="72"/>
      <c r="J308" s="72"/>
      <c r="K308" s="71"/>
      <c r="L308" s="75"/>
      <c r="M308" s="76">
        <v>3782.43701171875</v>
      </c>
      <c r="N308" s="76">
        <v>3298.381591796875</v>
      </c>
      <c r="O308" s="77"/>
      <c r="P308" s="78"/>
      <c r="Q308" s="78"/>
      <c r="R308" s="83"/>
      <c r="S308" s="83"/>
      <c r="T308" s="83"/>
      <c r="U308" s="83"/>
      <c r="V308" s="86"/>
      <c r="W308" s="51"/>
      <c r="X308" s="86"/>
      <c r="Y308" s="52"/>
      <c r="Z308" s="51"/>
      <c r="AA308" s="73">
        <v>308</v>
      </c>
      <c r="AB308" s="73"/>
      <c r="AC308" s="74"/>
      <c r="AD308" s="82"/>
      <c r="AE308" s="82"/>
      <c r="AF308" s="2"/>
      <c r="AI308" s="3"/>
      <c r="AJ308" s="3"/>
    </row>
    <row r="309" spans="1:36" ht="15">
      <c r="A309" s="66" t="s">
        <v>232</v>
      </c>
      <c r="B309" s="67"/>
      <c r="C309" s="67"/>
      <c r="D309" s="68"/>
      <c r="E309" s="70"/>
      <c r="F309" s="67"/>
      <c r="G309" s="67"/>
      <c r="H309" s="71"/>
      <c r="I309" s="72"/>
      <c r="J309" s="72"/>
      <c r="K309" s="71"/>
      <c r="L309" s="75"/>
      <c r="M309" s="76">
        <v>4640.87109375</v>
      </c>
      <c r="N309" s="76">
        <v>3359.491455078125</v>
      </c>
      <c r="O309" s="77"/>
      <c r="P309" s="78"/>
      <c r="Q309" s="78"/>
      <c r="R309" s="83"/>
      <c r="S309" s="83"/>
      <c r="T309" s="83"/>
      <c r="U309" s="83"/>
      <c r="V309" s="86"/>
      <c r="W309" s="51"/>
      <c r="X309" s="86"/>
      <c r="Y309" s="52"/>
      <c r="Z309" s="51"/>
      <c r="AA309" s="73">
        <v>309</v>
      </c>
      <c r="AB309" s="73"/>
      <c r="AC309" s="74"/>
      <c r="AD309" s="82"/>
      <c r="AE309" s="82"/>
      <c r="AF309" s="2"/>
      <c r="AI309" s="3"/>
      <c r="AJ309" s="3"/>
    </row>
    <row r="310" spans="1:36" ht="15">
      <c r="A310" s="66" t="s">
        <v>1131</v>
      </c>
      <c r="B310" s="67"/>
      <c r="C310" s="67"/>
      <c r="D310" s="68"/>
      <c r="E310" s="70"/>
      <c r="F310" s="67"/>
      <c r="G310" s="67"/>
      <c r="H310" s="71"/>
      <c r="I310" s="72"/>
      <c r="J310" s="72"/>
      <c r="K310" s="71"/>
      <c r="L310" s="75"/>
      <c r="M310" s="76">
        <v>5670.0458984375</v>
      </c>
      <c r="N310" s="76">
        <v>3496.56103515625</v>
      </c>
      <c r="O310" s="77"/>
      <c r="P310" s="78"/>
      <c r="Q310" s="78"/>
      <c r="R310" s="83"/>
      <c r="S310" s="83"/>
      <c r="T310" s="83"/>
      <c r="U310" s="83"/>
      <c r="V310" s="86"/>
      <c r="W310" s="51"/>
      <c r="X310" s="86"/>
      <c r="Y310" s="52"/>
      <c r="Z310" s="51"/>
      <c r="AA310" s="73">
        <v>310</v>
      </c>
      <c r="AB310" s="73"/>
      <c r="AC310" s="74"/>
      <c r="AD310" s="82"/>
      <c r="AE310" s="82"/>
      <c r="AF310" s="2"/>
      <c r="AI310" s="3"/>
      <c r="AJ310" s="3"/>
    </row>
    <row r="311" spans="1:36" ht="15">
      <c r="A311" s="66" t="s">
        <v>649</v>
      </c>
      <c r="B311" s="67"/>
      <c r="C311" s="67"/>
      <c r="D311" s="68"/>
      <c r="E311" s="70"/>
      <c r="F311" s="67"/>
      <c r="G311" s="67"/>
      <c r="H311" s="71"/>
      <c r="I311" s="72"/>
      <c r="J311" s="72"/>
      <c r="K311" s="71"/>
      <c r="L311" s="75"/>
      <c r="M311" s="76">
        <v>4574.15576171875</v>
      </c>
      <c r="N311" s="76">
        <v>3457.107666015625</v>
      </c>
      <c r="O311" s="77"/>
      <c r="P311" s="78"/>
      <c r="Q311" s="78"/>
      <c r="R311" s="83"/>
      <c r="S311" s="83"/>
      <c r="T311" s="83"/>
      <c r="U311" s="83"/>
      <c r="V311" s="86"/>
      <c r="W311" s="51"/>
      <c r="X311" s="86"/>
      <c r="Y311" s="52"/>
      <c r="Z311" s="51"/>
      <c r="AA311" s="73">
        <v>311</v>
      </c>
      <c r="AB311" s="73"/>
      <c r="AC311" s="74"/>
      <c r="AD311" s="82"/>
      <c r="AE311" s="82"/>
      <c r="AF311" s="2"/>
      <c r="AI311" s="3"/>
      <c r="AJ311" s="3"/>
    </row>
    <row r="312" spans="1:36" ht="15">
      <c r="A312" s="66" t="s">
        <v>1132</v>
      </c>
      <c r="B312" s="67"/>
      <c r="C312" s="67"/>
      <c r="D312" s="68"/>
      <c r="E312" s="70"/>
      <c r="F312" s="67"/>
      <c r="G312" s="67"/>
      <c r="H312" s="71"/>
      <c r="I312" s="72"/>
      <c r="J312" s="72"/>
      <c r="K312" s="71"/>
      <c r="L312" s="75"/>
      <c r="M312" s="76">
        <v>4151.5693359375</v>
      </c>
      <c r="N312" s="76">
        <v>4201.88134765625</v>
      </c>
      <c r="O312" s="77"/>
      <c r="P312" s="78"/>
      <c r="Q312" s="78"/>
      <c r="R312" s="83"/>
      <c r="S312" s="83"/>
      <c r="T312" s="83"/>
      <c r="U312" s="83"/>
      <c r="V312" s="86"/>
      <c r="W312" s="51"/>
      <c r="X312" s="86"/>
      <c r="Y312" s="52"/>
      <c r="Z312" s="51"/>
      <c r="AA312" s="73">
        <v>312</v>
      </c>
      <c r="AB312" s="73"/>
      <c r="AC312" s="74"/>
      <c r="AD312" s="82"/>
      <c r="AE312" s="82"/>
      <c r="AF312" s="2"/>
      <c r="AI312" s="3"/>
      <c r="AJ312" s="3"/>
    </row>
    <row r="313" spans="1:36" ht="15">
      <c r="A313" s="66" t="s">
        <v>236</v>
      </c>
      <c r="B313" s="67"/>
      <c r="C313" s="67"/>
      <c r="D313" s="68"/>
      <c r="E313" s="70"/>
      <c r="F313" s="67"/>
      <c r="G313" s="67"/>
      <c r="H313" s="71"/>
      <c r="I313" s="72"/>
      <c r="J313" s="72"/>
      <c r="K313" s="71"/>
      <c r="L313" s="75"/>
      <c r="M313" s="76">
        <v>2927.84228515625</v>
      </c>
      <c r="N313" s="76">
        <v>4395.41796875</v>
      </c>
      <c r="O313" s="77"/>
      <c r="P313" s="78"/>
      <c r="Q313" s="78"/>
      <c r="R313" s="83"/>
      <c r="S313" s="83"/>
      <c r="T313" s="83"/>
      <c r="U313" s="83"/>
      <c r="V313" s="86"/>
      <c r="W313" s="51"/>
      <c r="X313" s="86"/>
      <c r="Y313" s="52"/>
      <c r="Z313" s="51"/>
      <c r="AA313" s="73">
        <v>313</v>
      </c>
      <c r="AB313" s="73"/>
      <c r="AC313" s="74"/>
      <c r="AD313" s="82"/>
      <c r="AE313" s="82"/>
      <c r="AF313" s="2"/>
      <c r="AI313" s="3"/>
      <c r="AJ313" s="3"/>
    </row>
    <row r="314" spans="1:36" ht="15">
      <c r="A314" s="66" t="s">
        <v>238</v>
      </c>
      <c r="B314" s="67"/>
      <c r="C314" s="67"/>
      <c r="D314" s="68"/>
      <c r="E314" s="70"/>
      <c r="F314" s="67"/>
      <c r="G314" s="67"/>
      <c r="H314" s="71"/>
      <c r="I314" s="72"/>
      <c r="J314" s="72"/>
      <c r="K314" s="71"/>
      <c r="L314" s="75"/>
      <c r="M314" s="76">
        <v>4074.845947265625</v>
      </c>
      <c r="N314" s="76">
        <v>4431.5595703125</v>
      </c>
      <c r="O314" s="77"/>
      <c r="P314" s="78"/>
      <c r="Q314" s="78"/>
      <c r="R314" s="83"/>
      <c r="S314" s="83"/>
      <c r="T314" s="83"/>
      <c r="U314" s="83"/>
      <c r="V314" s="86"/>
      <c r="W314" s="51"/>
      <c r="X314" s="86"/>
      <c r="Y314" s="52"/>
      <c r="Z314" s="51"/>
      <c r="AA314" s="73">
        <v>314</v>
      </c>
      <c r="AB314" s="73"/>
      <c r="AC314" s="74"/>
      <c r="AD314" s="82"/>
      <c r="AE314" s="82"/>
      <c r="AF314" s="2"/>
      <c r="AI314" s="3"/>
      <c r="AJ314" s="3"/>
    </row>
    <row r="315" spans="1:36" ht="15">
      <c r="A315" s="66" t="s">
        <v>650</v>
      </c>
      <c r="B315" s="67"/>
      <c r="C315" s="67"/>
      <c r="D315" s="68"/>
      <c r="E315" s="70"/>
      <c r="F315" s="67"/>
      <c r="G315" s="67"/>
      <c r="H315" s="71"/>
      <c r="I315" s="72"/>
      <c r="J315" s="72"/>
      <c r="K315" s="71"/>
      <c r="L315" s="75"/>
      <c r="M315" s="76">
        <v>4203.80615234375</v>
      </c>
      <c r="N315" s="76">
        <v>4009.855224609375</v>
      </c>
      <c r="O315" s="77"/>
      <c r="P315" s="78"/>
      <c r="Q315" s="78"/>
      <c r="R315" s="83"/>
      <c r="S315" s="83"/>
      <c r="T315" s="83"/>
      <c r="U315" s="83"/>
      <c r="V315" s="86"/>
      <c r="W315" s="51"/>
      <c r="X315" s="86"/>
      <c r="Y315" s="52"/>
      <c r="Z315" s="51"/>
      <c r="AA315" s="73">
        <v>315</v>
      </c>
      <c r="AB315" s="73"/>
      <c r="AC315" s="74"/>
      <c r="AD315" s="82"/>
      <c r="AE315" s="82"/>
      <c r="AF315" s="2"/>
      <c r="AI315" s="3"/>
      <c r="AJ315" s="3"/>
    </row>
    <row r="316" spans="1:36" ht="15">
      <c r="A316" s="66" t="s">
        <v>1133</v>
      </c>
      <c r="B316" s="67"/>
      <c r="C316" s="67"/>
      <c r="D316" s="68"/>
      <c r="E316" s="70"/>
      <c r="F316" s="67"/>
      <c r="G316" s="67"/>
      <c r="H316" s="71"/>
      <c r="I316" s="72"/>
      <c r="J316" s="72"/>
      <c r="K316" s="71"/>
      <c r="L316" s="75"/>
      <c r="M316" s="76">
        <v>3578.460693359375</v>
      </c>
      <c r="N316" s="76">
        <v>4636.7509765625</v>
      </c>
      <c r="O316" s="77"/>
      <c r="P316" s="78"/>
      <c r="Q316" s="78"/>
      <c r="R316" s="83"/>
      <c r="S316" s="83"/>
      <c r="T316" s="83"/>
      <c r="U316" s="83"/>
      <c r="V316" s="86"/>
      <c r="W316" s="51"/>
      <c r="X316" s="86"/>
      <c r="Y316" s="52"/>
      <c r="Z316" s="51"/>
      <c r="AA316" s="73">
        <v>316</v>
      </c>
      <c r="AB316" s="73"/>
      <c r="AC316" s="74"/>
      <c r="AD316" s="82"/>
      <c r="AE316" s="82"/>
      <c r="AF316" s="2"/>
      <c r="AI316" s="3"/>
      <c r="AJ316" s="3"/>
    </row>
    <row r="317" spans="1:36" ht="15">
      <c r="A317" s="66" t="s">
        <v>651</v>
      </c>
      <c r="B317" s="67"/>
      <c r="C317" s="67"/>
      <c r="D317" s="68"/>
      <c r="E317" s="70"/>
      <c r="F317" s="67"/>
      <c r="G317" s="67"/>
      <c r="H317" s="71"/>
      <c r="I317" s="72"/>
      <c r="J317" s="72"/>
      <c r="K317" s="71"/>
      <c r="L317" s="75"/>
      <c r="M317" s="76">
        <v>4115.9208984375</v>
      </c>
      <c r="N317" s="76">
        <v>3430.980712890625</v>
      </c>
      <c r="O317" s="77"/>
      <c r="P317" s="78"/>
      <c r="Q317" s="78"/>
      <c r="R317" s="83"/>
      <c r="S317" s="83"/>
      <c r="T317" s="83"/>
      <c r="U317" s="83"/>
      <c r="V317" s="86"/>
      <c r="W317" s="51"/>
      <c r="X317" s="86"/>
      <c r="Y317" s="52"/>
      <c r="Z317" s="51"/>
      <c r="AA317" s="73">
        <v>317</v>
      </c>
      <c r="AB317" s="73"/>
      <c r="AC317" s="74"/>
      <c r="AD317" s="82"/>
      <c r="AE317" s="82"/>
      <c r="AF317" s="2"/>
      <c r="AI317" s="3"/>
      <c r="AJ317" s="3"/>
    </row>
    <row r="318" spans="1:36" ht="15">
      <c r="A318" s="66" t="s">
        <v>233</v>
      </c>
      <c r="B318" s="67"/>
      <c r="C318" s="67"/>
      <c r="D318" s="68"/>
      <c r="E318" s="70"/>
      <c r="F318" s="67"/>
      <c r="G318" s="67"/>
      <c r="H318" s="71"/>
      <c r="I318" s="72"/>
      <c r="J318" s="72"/>
      <c r="K318" s="71"/>
      <c r="L318" s="75"/>
      <c r="M318" s="76">
        <v>4024.319091796875</v>
      </c>
      <c r="N318" s="76">
        <v>4112.41015625</v>
      </c>
      <c r="O318" s="77"/>
      <c r="P318" s="78"/>
      <c r="Q318" s="78"/>
      <c r="R318" s="83"/>
      <c r="S318" s="83"/>
      <c r="T318" s="83"/>
      <c r="U318" s="83"/>
      <c r="V318" s="86"/>
      <c r="W318" s="51"/>
      <c r="X318" s="86"/>
      <c r="Y318" s="52"/>
      <c r="Z318" s="51"/>
      <c r="AA318" s="73">
        <v>318</v>
      </c>
      <c r="AB318" s="73"/>
      <c r="AC318" s="74"/>
      <c r="AD318" s="82"/>
      <c r="AE318" s="82"/>
      <c r="AF318" s="2"/>
      <c r="AI318" s="3"/>
      <c r="AJ318" s="3"/>
    </row>
    <row r="319" spans="1:36" ht="15">
      <c r="A319" s="66" t="s">
        <v>1134</v>
      </c>
      <c r="B319" s="67"/>
      <c r="C319" s="67"/>
      <c r="D319" s="68"/>
      <c r="E319" s="70"/>
      <c r="F319" s="67"/>
      <c r="G319" s="67"/>
      <c r="H319" s="71"/>
      <c r="I319" s="72"/>
      <c r="J319" s="72"/>
      <c r="K319" s="71"/>
      <c r="L319" s="75"/>
      <c r="M319" s="76">
        <v>3831.54833984375</v>
      </c>
      <c r="N319" s="76">
        <v>3298.590087890625</v>
      </c>
      <c r="O319" s="77"/>
      <c r="P319" s="78"/>
      <c r="Q319" s="78"/>
      <c r="R319" s="83"/>
      <c r="S319" s="83"/>
      <c r="T319" s="83"/>
      <c r="U319" s="83"/>
      <c r="V319" s="86"/>
      <c r="W319" s="51"/>
      <c r="X319" s="86"/>
      <c r="Y319" s="52"/>
      <c r="Z319" s="51"/>
      <c r="AA319" s="73">
        <v>319</v>
      </c>
      <c r="AB319" s="73"/>
      <c r="AC319" s="74"/>
      <c r="AD319" s="82"/>
      <c r="AE319" s="82"/>
      <c r="AF319" s="2"/>
      <c r="AI319" s="3"/>
      <c r="AJ319" s="3"/>
    </row>
    <row r="320" spans="1:36" ht="15">
      <c r="A320" s="66" t="s">
        <v>652</v>
      </c>
      <c r="B320" s="67"/>
      <c r="C320" s="67"/>
      <c r="D320" s="68"/>
      <c r="E320" s="70"/>
      <c r="F320" s="67"/>
      <c r="G320" s="67"/>
      <c r="H320" s="71"/>
      <c r="I320" s="72"/>
      <c r="J320" s="72"/>
      <c r="K320" s="71"/>
      <c r="L320" s="75"/>
      <c r="M320" s="76">
        <v>4998.07177734375</v>
      </c>
      <c r="N320" s="76">
        <v>5582.28564453125</v>
      </c>
      <c r="O320" s="77"/>
      <c r="P320" s="78"/>
      <c r="Q320" s="78"/>
      <c r="R320" s="83"/>
      <c r="S320" s="83"/>
      <c r="T320" s="83"/>
      <c r="U320" s="83"/>
      <c r="V320" s="86"/>
      <c r="W320" s="51"/>
      <c r="X320" s="86"/>
      <c r="Y320" s="52"/>
      <c r="Z320" s="51"/>
      <c r="AA320" s="73">
        <v>320</v>
      </c>
      <c r="AB320" s="73"/>
      <c r="AC320" s="74"/>
      <c r="AD320" s="82"/>
      <c r="AE320" s="82"/>
      <c r="AF320" s="2"/>
      <c r="AI320" s="3"/>
      <c r="AJ320" s="3"/>
    </row>
    <row r="321" spans="1:36" ht="15">
      <c r="A321" s="66" t="s">
        <v>1135</v>
      </c>
      <c r="B321" s="67"/>
      <c r="C321" s="67"/>
      <c r="D321" s="68"/>
      <c r="E321" s="70"/>
      <c r="F321" s="67"/>
      <c r="G321" s="67"/>
      <c r="H321" s="71"/>
      <c r="I321" s="72"/>
      <c r="J321" s="72"/>
      <c r="K321" s="71"/>
      <c r="L321" s="75"/>
      <c r="M321" s="76">
        <v>5431.65185546875</v>
      </c>
      <c r="N321" s="76">
        <v>4756.6943359375</v>
      </c>
      <c r="O321" s="77"/>
      <c r="P321" s="78"/>
      <c r="Q321" s="78"/>
      <c r="R321" s="83"/>
      <c r="S321" s="83"/>
      <c r="T321" s="83"/>
      <c r="U321" s="83"/>
      <c r="V321" s="86"/>
      <c r="W321" s="51"/>
      <c r="X321" s="86"/>
      <c r="Y321" s="52"/>
      <c r="Z321" s="51"/>
      <c r="AA321" s="73">
        <v>321</v>
      </c>
      <c r="AB321" s="73"/>
      <c r="AC321" s="74"/>
      <c r="AD321" s="82"/>
      <c r="AE321" s="82"/>
      <c r="AF321" s="2"/>
      <c r="AI321" s="3"/>
      <c r="AJ321" s="3"/>
    </row>
    <row r="322" spans="1:36" ht="15">
      <c r="A322" s="66" t="s">
        <v>1136</v>
      </c>
      <c r="B322" s="67"/>
      <c r="C322" s="67"/>
      <c r="D322" s="68"/>
      <c r="E322" s="70"/>
      <c r="F322" s="67"/>
      <c r="G322" s="67"/>
      <c r="H322" s="71"/>
      <c r="I322" s="72"/>
      <c r="J322" s="72"/>
      <c r="K322" s="71"/>
      <c r="L322" s="75"/>
      <c r="M322" s="76">
        <v>5273.53369140625</v>
      </c>
      <c r="N322" s="76">
        <v>4024.490966796875</v>
      </c>
      <c r="O322" s="77"/>
      <c r="P322" s="78"/>
      <c r="Q322" s="78"/>
      <c r="R322" s="83"/>
      <c r="S322" s="83"/>
      <c r="T322" s="83"/>
      <c r="U322" s="83"/>
      <c r="V322" s="86"/>
      <c r="W322" s="51"/>
      <c r="X322" s="86"/>
      <c r="Y322" s="52"/>
      <c r="Z322" s="51"/>
      <c r="AA322" s="73">
        <v>322</v>
      </c>
      <c r="AB322" s="73"/>
      <c r="AC322" s="74"/>
      <c r="AD322" s="82"/>
      <c r="AE322" s="82"/>
      <c r="AF322" s="2"/>
      <c r="AI322" s="3"/>
      <c r="AJ322" s="3"/>
    </row>
    <row r="323" spans="1:36" ht="15">
      <c r="A323" s="66" t="s">
        <v>234</v>
      </c>
      <c r="B323" s="67"/>
      <c r="C323" s="67"/>
      <c r="D323" s="68"/>
      <c r="E323" s="70"/>
      <c r="F323" s="67"/>
      <c r="G323" s="67"/>
      <c r="H323" s="71"/>
      <c r="I323" s="72"/>
      <c r="J323" s="72"/>
      <c r="K323" s="71"/>
      <c r="L323" s="75"/>
      <c r="M323" s="76">
        <v>4168.380859375</v>
      </c>
      <c r="N323" s="76">
        <v>4036.00634765625</v>
      </c>
      <c r="O323" s="77"/>
      <c r="P323" s="78"/>
      <c r="Q323" s="78"/>
      <c r="R323" s="83"/>
      <c r="S323" s="83"/>
      <c r="T323" s="83"/>
      <c r="U323" s="83"/>
      <c r="V323" s="86"/>
      <c r="W323" s="51"/>
      <c r="X323" s="86"/>
      <c r="Y323" s="52"/>
      <c r="Z323" s="51"/>
      <c r="AA323" s="73">
        <v>323</v>
      </c>
      <c r="AB323" s="73"/>
      <c r="AC323" s="74"/>
      <c r="AD323" s="82"/>
      <c r="AE323" s="82"/>
      <c r="AF323" s="2"/>
      <c r="AI323" s="3"/>
      <c r="AJ323" s="3"/>
    </row>
    <row r="324" spans="1:36" ht="15">
      <c r="A324" s="66" t="s">
        <v>1137</v>
      </c>
      <c r="B324" s="67"/>
      <c r="C324" s="67"/>
      <c r="D324" s="68"/>
      <c r="E324" s="70"/>
      <c r="F324" s="67"/>
      <c r="G324" s="67"/>
      <c r="H324" s="71"/>
      <c r="I324" s="72"/>
      <c r="J324" s="72"/>
      <c r="K324" s="71"/>
      <c r="L324" s="75"/>
      <c r="M324" s="76">
        <v>4324.650390625</v>
      </c>
      <c r="N324" s="76">
        <v>4855.76123046875</v>
      </c>
      <c r="O324" s="77"/>
      <c r="P324" s="78"/>
      <c r="Q324" s="78"/>
      <c r="R324" s="83"/>
      <c r="S324" s="83"/>
      <c r="T324" s="83"/>
      <c r="U324" s="83"/>
      <c r="V324" s="86"/>
      <c r="W324" s="51"/>
      <c r="X324" s="86"/>
      <c r="Y324" s="52"/>
      <c r="Z324" s="51"/>
      <c r="AA324" s="73">
        <v>324</v>
      </c>
      <c r="AB324" s="73"/>
      <c r="AC324" s="74"/>
      <c r="AD324" s="82"/>
      <c r="AE324" s="82"/>
      <c r="AF324" s="2"/>
      <c r="AI324" s="3"/>
      <c r="AJ324" s="3"/>
    </row>
    <row r="325" spans="1:36" ht="15">
      <c r="A325" s="66" t="s">
        <v>653</v>
      </c>
      <c r="B325" s="67"/>
      <c r="C325" s="67"/>
      <c r="D325" s="68"/>
      <c r="E325" s="70"/>
      <c r="F325" s="67"/>
      <c r="G325" s="67"/>
      <c r="H325" s="71"/>
      <c r="I325" s="72"/>
      <c r="J325" s="72"/>
      <c r="K325" s="71"/>
      <c r="L325" s="75"/>
      <c r="M325" s="76">
        <v>4094.766357421875</v>
      </c>
      <c r="N325" s="76">
        <v>4190.404296875</v>
      </c>
      <c r="O325" s="77"/>
      <c r="P325" s="78"/>
      <c r="Q325" s="78"/>
      <c r="R325" s="83"/>
      <c r="S325" s="83"/>
      <c r="T325" s="83"/>
      <c r="U325" s="83"/>
      <c r="V325" s="86"/>
      <c r="W325" s="51"/>
      <c r="X325" s="86"/>
      <c r="Y325" s="52"/>
      <c r="Z325" s="51"/>
      <c r="AA325" s="73">
        <v>325</v>
      </c>
      <c r="AB325" s="73"/>
      <c r="AC325" s="74"/>
      <c r="AD325" s="82"/>
      <c r="AE325" s="82"/>
      <c r="AF325" s="2"/>
      <c r="AI325" s="3"/>
      <c r="AJ325" s="3"/>
    </row>
    <row r="326" spans="1:36" ht="15">
      <c r="A326" s="66" t="s">
        <v>1138</v>
      </c>
      <c r="B326" s="67"/>
      <c r="C326" s="67"/>
      <c r="D326" s="68"/>
      <c r="E326" s="70"/>
      <c r="F326" s="67"/>
      <c r="G326" s="67"/>
      <c r="H326" s="71"/>
      <c r="I326" s="72"/>
      <c r="J326" s="72"/>
      <c r="K326" s="71"/>
      <c r="L326" s="75"/>
      <c r="M326" s="76">
        <v>3356.608154296875</v>
      </c>
      <c r="N326" s="76">
        <v>4715.70947265625</v>
      </c>
      <c r="O326" s="77"/>
      <c r="P326" s="78"/>
      <c r="Q326" s="78"/>
      <c r="R326" s="83"/>
      <c r="S326" s="83"/>
      <c r="T326" s="83"/>
      <c r="U326" s="83"/>
      <c r="V326" s="86"/>
      <c r="W326" s="51"/>
      <c r="X326" s="86"/>
      <c r="Y326" s="52"/>
      <c r="Z326" s="51"/>
      <c r="AA326" s="73">
        <v>326</v>
      </c>
      <c r="AB326" s="73"/>
      <c r="AC326" s="74"/>
      <c r="AD326" s="82"/>
      <c r="AE326" s="82"/>
      <c r="AF326" s="2"/>
      <c r="AI326" s="3"/>
      <c r="AJ326" s="3"/>
    </row>
    <row r="327" spans="1:36" ht="15">
      <c r="A327" s="66" t="s">
        <v>235</v>
      </c>
      <c r="B327" s="67"/>
      <c r="C327" s="67"/>
      <c r="D327" s="68"/>
      <c r="E327" s="70"/>
      <c r="F327" s="67"/>
      <c r="G327" s="67"/>
      <c r="H327" s="71"/>
      <c r="I327" s="72"/>
      <c r="J327" s="72"/>
      <c r="K327" s="71"/>
      <c r="L327" s="75"/>
      <c r="M327" s="76">
        <v>1578.3707275390625</v>
      </c>
      <c r="N327" s="76">
        <v>2370.578125</v>
      </c>
      <c r="O327" s="77"/>
      <c r="P327" s="78"/>
      <c r="Q327" s="78"/>
      <c r="R327" s="83"/>
      <c r="S327" s="83"/>
      <c r="T327" s="83"/>
      <c r="U327" s="83"/>
      <c r="V327" s="86"/>
      <c r="W327" s="51"/>
      <c r="X327" s="86"/>
      <c r="Y327" s="52"/>
      <c r="Z327" s="51"/>
      <c r="AA327" s="73">
        <v>327</v>
      </c>
      <c r="AB327" s="73"/>
      <c r="AC327" s="74"/>
      <c r="AD327" s="82"/>
      <c r="AE327" s="82"/>
      <c r="AF327" s="2"/>
      <c r="AI327" s="3"/>
      <c r="AJ327" s="3"/>
    </row>
    <row r="328" spans="1:36" ht="15">
      <c r="A328" s="66" t="s">
        <v>1139</v>
      </c>
      <c r="B328" s="67"/>
      <c r="C328" s="67"/>
      <c r="D328" s="68"/>
      <c r="E328" s="70"/>
      <c r="F328" s="67"/>
      <c r="G328" s="67"/>
      <c r="H328" s="71"/>
      <c r="I328" s="72"/>
      <c r="J328" s="72"/>
      <c r="K328" s="71"/>
      <c r="L328" s="75"/>
      <c r="M328" s="76">
        <v>341.4095764160156</v>
      </c>
      <c r="N328" s="76">
        <v>1936.2254638671875</v>
      </c>
      <c r="O328" s="77"/>
      <c r="P328" s="78"/>
      <c r="Q328" s="78"/>
      <c r="R328" s="83"/>
      <c r="S328" s="83"/>
      <c r="T328" s="83"/>
      <c r="U328" s="83"/>
      <c r="V328" s="86"/>
      <c r="W328" s="51"/>
      <c r="X328" s="86"/>
      <c r="Y328" s="52"/>
      <c r="Z328" s="51"/>
      <c r="AA328" s="73">
        <v>328</v>
      </c>
      <c r="AB328" s="73"/>
      <c r="AC328" s="74"/>
      <c r="AD328" s="82"/>
      <c r="AE328" s="82"/>
      <c r="AF328" s="2"/>
      <c r="AI328" s="3"/>
      <c r="AJ328" s="3"/>
    </row>
    <row r="329" spans="1:36" ht="15">
      <c r="A329" s="66" t="s">
        <v>1140</v>
      </c>
      <c r="B329" s="67"/>
      <c r="C329" s="67"/>
      <c r="D329" s="68"/>
      <c r="E329" s="70"/>
      <c r="F329" s="67"/>
      <c r="G329" s="67"/>
      <c r="H329" s="71"/>
      <c r="I329" s="72"/>
      <c r="J329" s="72"/>
      <c r="K329" s="71"/>
      <c r="L329" s="75"/>
      <c r="M329" s="76">
        <v>5148.14306640625</v>
      </c>
      <c r="N329" s="76">
        <v>6288.96337890625</v>
      </c>
      <c r="O329" s="77"/>
      <c r="P329" s="78"/>
      <c r="Q329" s="78"/>
      <c r="R329" s="83"/>
      <c r="S329" s="83"/>
      <c r="T329" s="83"/>
      <c r="U329" s="83"/>
      <c r="V329" s="86"/>
      <c r="W329" s="51"/>
      <c r="X329" s="86"/>
      <c r="Y329" s="52"/>
      <c r="Z329" s="51"/>
      <c r="AA329" s="73">
        <v>329</v>
      </c>
      <c r="AB329" s="73"/>
      <c r="AC329" s="74"/>
      <c r="AD329" s="82"/>
      <c r="AE329" s="82"/>
      <c r="AF329" s="2"/>
      <c r="AI329" s="3"/>
      <c r="AJ329" s="3"/>
    </row>
    <row r="330" spans="1:36" ht="15">
      <c r="A330" s="66" t="s">
        <v>1141</v>
      </c>
      <c r="B330" s="67"/>
      <c r="C330" s="67"/>
      <c r="D330" s="68"/>
      <c r="E330" s="70"/>
      <c r="F330" s="67"/>
      <c r="G330" s="67"/>
      <c r="H330" s="71"/>
      <c r="I330" s="72"/>
      <c r="J330" s="72"/>
      <c r="K330" s="71"/>
      <c r="L330" s="75"/>
      <c r="M330" s="76">
        <v>6242.50634765625</v>
      </c>
      <c r="N330" s="76">
        <v>5508.10546875</v>
      </c>
      <c r="O330" s="77"/>
      <c r="P330" s="78"/>
      <c r="Q330" s="78"/>
      <c r="R330" s="83"/>
      <c r="S330" s="83"/>
      <c r="T330" s="83"/>
      <c r="U330" s="83"/>
      <c r="V330" s="86"/>
      <c r="W330" s="51"/>
      <c r="X330" s="86"/>
      <c r="Y330" s="52"/>
      <c r="Z330" s="51"/>
      <c r="AA330" s="73">
        <v>330</v>
      </c>
      <c r="AB330" s="73"/>
      <c r="AC330" s="74"/>
      <c r="AD330" s="82"/>
      <c r="AE330" s="82"/>
      <c r="AF330" s="2"/>
      <c r="AI330" s="3"/>
      <c r="AJ330" s="3"/>
    </row>
    <row r="331" spans="1:36" ht="15">
      <c r="A331" s="66" t="s">
        <v>1142</v>
      </c>
      <c r="B331" s="67"/>
      <c r="C331" s="67"/>
      <c r="D331" s="68"/>
      <c r="E331" s="70"/>
      <c r="F331" s="67"/>
      <c r="G331" s="67"/>
      <c r="H331" s="71"/>
      <c r="I331" s="72"/>
      <c r="J331" s="72"/>
      <c r="K331" s="71"/>
      <c r="L331" s="75"/>
      <c r="M331" s="76">
        <v>6180.59423828125</v>
      </c>
      <c r="N331" s="76">
        <v>4862.59375</v>
      </c>
      <c r="O331" s="77"/>
      <c r="P331" s="78"/>
      <c r="Q331" s="78"/>
      <c r="R331" s="83"/>
      <c r="S331" s="83"/>
      <c r="T331" s="83"/>
      <c r="U331" s="83"/>
      <c r="V331" s="86"/>
      <c r="W331" s="51"/>
      <c r="X331" s="86"/>
      <c r="Y331" s="52"/>
      <c r="Z331" s="51"/>
      <c r="AA331" s="73">
        <v>331</v>
      </c>
      <c r="AB331" s="73"/>
      <c r="AC331" s="74"/>
      <c r="AD331" s="82"/>
      <c r="AE331" s="82"/>
      <c r="AF331" s="2"/>
      <c r="AI331" s="3"/>
      <c r="AJ331" s="3"/>
    </row>
    <row r="332" spans="1:36" ht="15">
      <c r="A332" s="66" t="s">
        <v>1143</v>
      </c>
      <c r="B332" s="67"/>
      <c r="C332" s="67"/>
      <c r="D332" s="68"/>
      <c r="E332" s="70"/>
      <c r="F332" s="67"/>
      <c r="G332" s="67"/>
      <c r="H332" s="71"/>
      <c r="I332" s="72"/>
      <c r="J332" s="72"/>
      <c r="K332" s="71"/>
      <c r="L332" s="75"/>
      <c r="M332" s="76">
        <v>5734.0400390625</v>
      </c>
      <c r="N332" s="76">
        <v>3861.867431640625</v>
      </c>
      <c r="O332" s="77"/>
      <c r="P332" s="78"/>
      <c r="Q332" s="78"/>
      <c r="R332" s="83"/>
      <c r="S332" s="83"/>
      <c r="T332" s="83"/>
      <c r="U332" s="83"/>
      <c r="V332" s="86"/>
      <c r="W332" s="51"/>
      <c r="X332" s="86"/>
      <c r="Y332" s="52"/>
      <c r="Z332" s="51"/>
      <c r="AA332" s="73">
        <v>332</v>
      </c>
      <c r="AB332" s="73"/>
      <c r="AC332" s="74"/>
      <c r="AD332" s="82"/>
      <c r="AE332" s="82"/>
      <c r="AF332" s="2"/>
      <c r="AI332" s="3"/>
      <c r="AJ332" s="3"/>
    </row>
    <row r="333" spans="1:36" ht="15">
      <c r="A333" s="66" t="s">
        <v>237</v>
      </c>
      <c r="B333" s="67"/>
      <c r="C333" s="67"/>
      <c r="D333" s="68"/>
      <c r="E333" s="70"/>
      <c r="F333" s="67"/>
      <c r="G333" s="67"/>
      <c r="H333" s="71"/>
      <c r="I333" s="72"/>
      <c r="J333" s="72"/>
      <c r="K333" s="71"/>
      <c r="L333" s="75"/>
      <c r="M333" s="76">
        <v>4157.41845703125</v>
      </c>
      <c r="N333" s="76">
        <v>4153.28955078125</v>
      </c>
      <c r="O333" s="77"/>
      <c r="P333" s="78"/>
      <c r="Q333" s="78"/>
      <c r="R333" s="83"/>
      <c r="S333" s="83"/>
      <c r="T333" s="83"/>
      <c r="U333" s="83"/>
      <c r="V333" s="86"/>
      <c r="W333" s="51"/>
      <c r="X333" s="86"/>
      <c r="Y333" s="52"/>
      <c r="Z333" s="51"/>
      <c r="AA333" s="73">
        <v>333</v>
      </c>
      <c r="AB333" s="73"/>
      <c r="AC333" s="74"/>
      <c r="AD333" s="82"/>
      <c r="AE333" s="82"/>
      <c r="AF333" s="2"/>
      <c r="AI333" s="3"/>
      <c r="AJ333" s="3"/>
    </row>
    <row r="334" spans="1:36" ht="15">
      <c r="A334" s="66" t="s">
        <v>1144</v>
      </c>
      <c r="B334" s="67"/>
      <c r="C334" s="67"/>
      <c r="D334" s="68"/>
      <c r="E334" s="70"/>
      <c r="F334" s="67"/>
      <c r="G334" s="67"/>
      <c r="H334" s="71"/>
      <c r="I334" s="72"/>
      <c r="J334" s="72"/>
      <c r="K334" s="71"/>
      <c r="L334" s="75"/>
      <c r="M334" s="76">
        <v>3402.866943359375</v>
      </c>
      <c r="N334" s="76">
        <v>4660.5615234375</v>
      </c>
      <c r="O334" s="77"/>
      <c r="P334" s="78"/>
      <c r="Q334" s="78"/>
      <c r="R334" s="83"/>
      <c r="S334" s="83"/>
      <c r="T334" s="83"/>
      <c r="U334" s="83"/>
      <c r="V334" s="86"/>
      <c r="W334" s="51"/>
      <c r="X334" s="86"/>
      <c r="Y334" s="52"/>
      <c r="Z334" s="51"/>
      <c r="AA334" s="73">
        <v>334</v>
      </c>
      <c r="AB334" s="73"/>
      <c r="AC334" s="74"/>
      <c r="AD334" s="82"/>
      <c r="AE334" s="82"/>
      <c r="AF334" s="2"/>
      <c r="AI334" s="3"/>
      <c r="AJ334" s="3"/>
    </row>
    <row r="335" spans="1:36" ht="15">
      <c r="A335" s="66" t="s">
        <v>1145</v>
      </c>
      <c r="B335" s="67"/>
      <c r="C335" s="67"/>
      <c r="D335" s="68"/>
      <c r="E335" s="70"/>
      <c r="F335" s="67"/>
      <c r="G335" s="67"/>
      <c r="H335" s="71"/>
      <c r="I335" s="72"/>
      <c r="J335" s="72"/>
      <c r="K335" s="71"/>
      <c r="L335" s="75"/>
      <c r="M335" s="76">
        <v>3054.536376953125</v>
      </c>
      <c r="N335" s="76">
        <v>4656.712890625</v>
      </c>
      <c r="O335" s="77"/>
      <c r="P335" s="78"/>
      <c r="Q335" s="78"/>
      <c r="R335" s="83"/>
      <c r="S335" s="83"/>
      <c r="T335" s="83"/>
      <c r="U335" s="83"/>
      <c r="V335" s="86"/>
      <c r="W335" s="51"/>
      <c r="X335" s="86"/>
      <c r="Y335" s="52"/>
      <c r="Z335" s="51"/>
      <c r="AA335" s="73">
        <v>335</v>
      </c>
      <c r="AB335" s="73"/>
      <c r="AC335" s="74"/>
      <c r="AD335" s="82"/>
      <c r="AE335" s="82"/>
      <c r="AF335" s="2"/>
      <c r="AI335" s="3"/>
      <c r="AJ335" s="3"/>
    </row>
    <row r="336" spans="1:36" ht="15">
      <c r="A336" s="66" t="s">
        <v>1146</v>
      </c>
      <c r="B336" s="67"/>
      <c r="C336" s="67"/>
      <c r="D336" s="68"/>
      <c r="E336" s="70"/>
      <c r="F336" s="67"/>
      <c r="G336" s="67"/>
      <c r="H336" s="71"/>
      <c r="I336" s="72"/>
      <c r="J336" s="72"/>
      <c r="K336" s="71"/>
      <c r="L336" s="75"/>
      <c r="M336" s="76">
        <v>8839.65234375</v>
      </c>
      <c r="N336" s="76">
        <v>7190.79736328125</v>
      </c>
      <c r="O336" s="77"/>
      <c r="P336" s="78"/>
      <c r="Q336" s="78"/>
      <c r="R336" s="83"/>
      <c r="S336" s="83"/>
      <c r="T336" s="83"/>
      <c r="U336" s="83"/>
      <c r="V336" s="86"/>
      <c r="W336" s="51"/>
      <c r="X336" s="86"/>
      <c r="Y336" s="52"/>
      <c r="Z336" s="51"/>
      <c r="AA336" s="73">
        <v>336</v>
      </c>
      <c r="AB336" s="73"/>
      <c r="AC336" s="74"/>
      <c r="AD336" s="82"/>
      <c r="AE336" s="82"/>
      <c r="AF336" s="2"/>
      <c r="AI336" s="3"/>
      <c r="AJ336" s="3"/>
    </row>
    <row r="337" spans="1:36" ht="15">
      <c r="A337" s="66" t="s">
        <v>654</v>
      </c>
      <c r="B337" s="67"/>
      <c r="C337" s="67"/>
      <c r="D337" s="68"/>
      <c r="E337" s="70"/>
      <c r="F337" s="67"/>
      <c r="G337" s="67"/>
      <c r="H337" s="71"/>
      <c r="I337" s="72"/>
      <c r="J337" s="72"/>
      <c r="K337" s="71"/>
      <c r="L337" s="75"/>
      <c r="M337" s="76">
        <v>3626.19482421875</v>
      </c>
      <c r="N337" s="76">
        <v>3573.662841796875</v>
      </c>
      <c r="O337" s="77"/>
      <c r="P337" s="78"/>
      <c r="Q337" s="78"/>
      <c r="R337" s="83"/>
      <c r="S337" s="83"/>
      <c r="T337" s="83"/>
      <c r="U337" s="83"/>
      <c r="V337" s="86"/>
      <c r="W337" s="51"/>
      <c r="X337" s="86"/>
      <c r="Y337" s="52"/>
      <c r="Z337" s="51"/>
      <c r="AA337" s="73">
        <v>337</v>
      </c>
      <c r="AB337" s="73"/>
      <c r="AC337" s="74"/>
      <c r="AD337" s="82"/>
      <c r="AE337" s="82"/>
      <c r="AF337" s="2"/>
      <c r="AI337" s="3"/>
      <c r="AJ337" s="3"/>
    </row>
    <row r="338" spans="1:36" ht="15">
      <c r="A338" s="66" t="s">
        <v>1147</v>
      </c>
      <c r="B338" s="67"/>
      <c r="C338" s="67"/>
      <c r="D338" s="68"/>
      <c r="E338" s="70"/>
      <c r="F338" s="67"/>
      <c r="G338" s="67"/>
      <c r="H338" s="71"/>
      <c r="I338" s="72"/>
      <c r="J338" s="72"/>
      <c r="K338" s="71"/>
      <c r="L338" s="75"/>
      <c r="M338" s="76">
        <v>4291.3193359375</v>
      </c>
      <c r="N338" s="76">
        <v>4168.5869140625</v>
      </c>
      <c r="O338" s="77"/>
      <c r="P338" s="78"/>
      <c r="Q338" s="78"/>
      <c r="R338" s="83"/>
      <c r="S338" s="83"/>
      <c r="T338" s="83"/>
      <c r="U338" s="83"/>
      <c r="V338" s="86"/>
      <c r="W338" s="51"/>
      <c r="X338" s="86"/>
      <c r="Y338" s="52"/>
      <c r="Z338" s="51"/>
      <c r="AA338" s="73">
        <v>338</v>
      </c>
      <c r="AB338" s="73"/>
      <c r="AC338" s="74"/>
      <c r="AD338" s="82"/>
      <c r="AE338" s="82"/>
      <c r="AF338" s="2"/>
      <c r="AI338" s="3"/>
      <c r="AJ338" s="3"/>
    </row>
    <row r="339" spans="1:36" ht="15">
      <c r="A339" s="66" t="s">
        <v>655</v>
      </c>
      <c r="B339" s="67"/>
      <c r="C339" s="67"/>
      <c r="D339" s="68"/>
      <c r="E339" s="70"/>
      <c r="F339" s="67"/>
      <c r="G339" s="67"/>
      <c r="H339" s="71"/>
      <c r="I339" s="72"/>
      <c r="J339" s="72"/>
      <c r="K339" s="71"/>
      <c r="L339" s="75"/>
      <c r="M339" s="76">
        <v>4746.05908203125</v>
      </c>
      <c r="N339" s="76">
        <v>3606.483154296875</v>
      </c>
      <c r="O339" s="77"/>
      <c r="P339" s="78"/>
      <c r="Q339" s="78"/>
      <c r="R339" s="83"/>
      <c r="S339" s="83"/>
      <c r="T339" s="83"/>
      <c r="U339" s="83"/>
      <c r="V339" s="86"/>
      <c r="W339" s="51"/>
      <c r="X339" s="86"/>
      <c r="Y339" s="52"/>
      <c r="Z339" s="51"/>
      <c r="AA339" s="73">
        <v>339</v>
      </c>
      <c r="AB339" s="73"/>
      <c r="AC339" s="74"/>
      <c r="AD339" s="82"/>
      <c r="AE339" s="82"/>
      <c r="AF339" s="2"/>
      <c r="AI339" s="3"/>
      <c r="AJ339" s="3"/>
    </row>
    <row r="340" spans="1:36" ht="15">
      <c r="A340" s="66" t="s">
        <v>1148</v>
      </c>
      <c r="B340" s="67"/>
      <c r="C340" s="67"/>
      <c r="D340" s="68"/>
      <c r="E340" s="70"/>
      <c r="F340" s="67"/>
      <c r="G340" s="67"/>
      <c r="H340" s="71"/>
      <c r="I340" s="72"/>
      <c r="J340" s="72"/>
      <c r="K340" s="71"/>
      <c r="L340" s="75"/>
      <c r="M340" s="76">
        <v>4055.630126953125</v>
      </c>
      <c r="N340" s="76">
        <v>4179.0498046875</v>
      </c>
      <c r="O340" s="77"/>
      <c r="P340" s="78"/>
      <c r="Q340" s="78"/>
      <c r="R340" s="83"/>
      <c r="S340" s="83"/>
      <c r="T340" s="83"/>
      <c r="U340" s="83"/>
      <c r="V340" s="86"/>
      <c r="W340" s="51"/>
      <c r="X340" s="86"/>
      <c r="Y340" s="52"/>
      <c r="Z340" s="51"/>
      <c r="AA340" s="73">
        <v>340</v>
      </c>
      <c r="AB340" s="73"/>
      <c r="AC340" s="74"/>
      <c r="AD340" s="82"/>
      <c r="AE340" s="82"/>
      <c r="AF340" s="2"/>
      <c r="AI340" s="3"/>
      <c r="AJ340" s="3"/>
    </row>
    <row r="341" spans="1:36" ht="15">
      <c r="A341" s="66" t="s">
        <v>656</v>
      </c>
      <c r="B341" s="67"/>
      <c r="C341" s="67"/>
      <c r="D341" s="68"/>
      <c r="E341" s="70"/>
      <c r="F341" s="67"/>
      <c r="G341" s="67"/>
      <c r="H341" s="71"/>
      <c r="I341" s="72"/>
      <c r="J341" s="72"/>
      <c r="K341" s="71"/>
      <c r="L341" s="75"/>
      <c r="M341" s="76">
        <v>3339.474853515625</v>
      </c>
      <c r="N341" s="76">
        <v>4392.61962890625</v>
      </c>
      <c r="O341" s="77"/>
      <c r="P341" s="78"/>
      <c r="Q341" s="78"/>
      <c r="R341" s="83"/>
      <c r="S341" s="83"/>
      <c r="T341" s="83"/>
      <c r="U341" s="83"/>
      <c r="V341" s="86"/>
      <c r="W341" s="51"/>
      <c r="X341" s="86"/>
      <c r="Y341" s="52"/>
      <c r="Z341" s="51"/>
      <c r="AA341" s="73">
        <v>341</v>
      </c>
      <c r="AB341" s="73"/>
      <c r="AC341" s="74"/>
      <c r="AD341" s="82"/>
      <c r="AE341" s="82"/>
      <c r="AF341" s="2"/>
      <c r="AI341" s="3"/>
      <c r="AJ341" s="3"/>
    </row>
    <row r="342" spans="1:36" ht="15">
      <c r="A342" s="66" t="s">
        <v>1149</v>
      </c>
      <c r="B342" s="67"/>
      <c r="C342" s="67"/>
      <c r="D342" s="68"/>
      <c r="E342" s="70"/>
      <c r="F342" s="67"/>
      <c r="G342" s="67"/>
      <c r="H342" s="71"/>
      <c r="I342" s="72"/>
      <c r="J342" s="72"/>
      <c r="K342" s="71"/>
      <c r="L342" s="75"/>
      <c r="M342" s="76">
        <v>3623.2177734375</v>
      </c>
      <c r="N342" s="76">
        <v>5185.3603515625</v>
      </c>
      <c r="O342" s="77"/>
      <c r="P342" s="78"/>
      <c r="Q342" s="78"/>
      <c r="R342" s="83"/>
      <c r="S342" s="83"/>
      <c r="T342" s="83"/>
      <c r="U342" s="83"/>
      <c r="V342" s="86"/>
      <c r="W342" s="51"/>
      <c r="X342" s="86"/>
      <c r="Y342" s="52"/>
      <c r="Z342" s="51"/>
      <c r="AA342" s="73">
        <v>342</v>
      </c>
      <c r="AB342" s="73"/>
      <c r="AC342" s="74"/>
      <c r="AD342" s="82"/>
      <c r="AE342" s="82"/>
      <c r="AF342" s="2"/>
      <c r="AI342" s="3"/>
      <c r="AJ342" s="3"/>
    </row>
    <row r="343" spans="1:36" ht="15">
      <c r="A343" s="66" t="s">
        <v>657</v>
      </c>
      <c r="B343" s="67"/>
      <c r="C343" s="67"/>
      <c r="D343" s="68"/>
      <c r="E343" s="70"/>
      <c r="F343" s="67"/>
      <c r="G343" s="67"/>
      <c r="H343" s="71"/>
      <c r="I343" s="72"/>
      <c r="J343" s="72"/>
      <c r="K343" s="71"/>
      <c r="L343" s="75"/>
      <c r="M343" s="76">
        <v>4153.83349609375</v>
      </c>
      <c r="N343" s="76">
        <v>2854.2646484375</v>
      </c>
      <c r="O343" s="77"/>
      <c r="P343" s="78"/>
      <c r="Q343" s="78"/>
      <c r="R343" s="83"/>
      <c r="S343" s="83"/>
      <c r="T343" s="83"/>
      <c r="U343" s="83"/>
      <c r="V343" s="86"/>
      <c r="W343" s="51"/>
      <c r="X343" s="86"/>
      <c r="Y343" s="52"/>
      <c r="Z343" s="51"/>
      <c r="AA343" s="73">
        <v>343</v>
      </c>
      <c r="AB343" s="73"/>
      <c r="AC343" s="74"/>
      <c r="AD343" s="82"/>
      <c r="AE343" s="82"/>
      <c r="AF343" s="2"/>
      <c r="AI343" s="3"/>
      <c r="AJ343" s="3"/>
    </row>
    <row r="344" spans="1:36" ht="15">
      <c r="A344" s="66" t="s">
        <v>1150</v>
      </c>
      <c r="B344" s="67"/>
      <c r="C344" s="67"/>
      <c r="D344" s="68"/>
      <c r="E344" s="70"/>
      <c r="F344" s="67"/>
      <c r="G344" s="67"/>
      <c r="H344" s="71"/>
      <c r="I344" s="72"/>
      <c r="J344" s="72"/>
      <c r="K344" s="71"/>
      <c r="L344" s="75"/>
      <c r="M344" s="76">
        <v>4728.28759765625</v>
      </c>
      <c r="N344" s="76">
        <v>2188.974365234375</v>
      </c>
      <c r="O344" s="77"/>
      <c r="P344" s="78"/>
      <c r="Q344" s="78"/>
      <c r="R344" s="83"/>
      <c r="S344" s="83"/>
      <c r="T344" s="83"/>
      <c r="U344" s="83"/>
      <c r="V344" s="86"/>
      <c r="W344" s="51"/>
      <c r="X344" s="86"/>
      <c r="Y344" s="52"/>
      <c r="Z344" s="51"/>
      <c r="AA344" s="73">
        <v>344</v>
      </c>
      <c r="AB344" s="73"/>
      <c r="AC344" s="74"/>
      <c r="AD344" s="82"/>
      <c r="AE344" s="82"/>
      <c r="AF344" s="2"/>
      <c r="AI344" s="3"/>
      <c r="AJ344" s="3"/>
    </row>
    <row r="345" spans="1:36" ht="15">
      <c r="A345" s="66" t="s">
        <v>658</v>
      </c>
      <c r="B345" s="67"/>
      <c r="C345" s="67"/>
      <c r="D345" s="68"/>
      <c r="E345" s="70"/>
      <c r="F345" s="67"/>
      <c r="G345" s="67"/>
      <c r="H345" s="71"/>
      <c r="I345" s="72"/>
      <c r="J345" s="72"/>
      <c r="K345" s="71"/>
      <c r="L345" s="75"/>
      <c r="M345" s="76">
        <v>864.3104858398438</v>
      </c>
      <c r="N345" s="76">
        <v>3667.8427734375</v>
      </c>
      <c r="O345" s="77"/>
      <c r="P345" s="78"/>
      <c r="Q345" s="78"/>
      <c r="R345" s="83"/>
      <c r="S345" s="83"/>
      <c r="T345" s="83"/>
      <c r="U345" s="83"/>
      <c r="V345" s="86"/>
      <c r="W345" s="51"/>
      <c r="X345" s="86"/>
      <c r="Y345" s="52"/>
      <c r="Z345" s="51"/>
      <c r="AA345" s="73">
        <v>345</v>
      </c>
      <c r="AB345" s="73"/>
      <c r="AC345" s="74"/>
      <c r="AD345" s="82"/>
      <c r="AE345" s="82"/>
      <c r="AF345" s="2"/>
      <c r="AI345" s="3"/>
      <c r="AJ345" s="3"/>
    </row>
    <row r="346" spans="1:36" ht="15">
      <c r="A346" s="66" t="s">
        <v>1151</v>
      </c>
      <c r="B346" s="67"/>
      <c r="C346" s="67"/>
      <c r="D346" s="68"/>
      <c r="E346" s="70"/>
      <c r="F346" s="67"/>
      <c r="G346" s="67"/>
      <c r="H346" s="71"/>
      <c r="I346" s="72"/>
      <c r="J346" s="72"/>
      <c r="K346" s="71"/>
      <c r="L346" s="75"/>
      <c r="M346" s="76">
        <v>4861.953125</v>
      </c>
      <c r="N346" s="76">
        <v>5103.5927734375</v>
      </c>
      <c r="O346" s="77"/>
      <c r="P346" s="78"/>
      <c r="Q346" s="78"/>
      <c r="R346" s="83"/>
      <c r="S346" s="83"/>
      <c r="T346" s="83"/>
      <c r="U346" s="83"/>
      <c r="V346" s="86"/>
      <c r="W346" s="51"/>
      <c r="X346" s="86"/>
      <c r="Y346" s="52"/>
      <c r="Z346" s="51"/>
      <c r="AA346" s="73">
        <v>346</v>
      </c>
      <c r="AB346" s="73"/>
      <c r="AC346" s="74"/>
      <c r="AD346" s="82"/>
      <c r="AE346" s="82"/>
      <c r="AF346" s="2"/>
      <c r="AI346" s="3"/>
      <c r="AJ346" s="3"/>
    </row>
    <row r="347" spans="1:36" ht="15">
      <c r="A347" s="66" t="s">
        <v>1152</v>
      </c>
      <c r="B347" s="67"/>
      <c r="C347" s="67"/>
      <c r="D347" s="68"/>
      <c r="E347" s="70"/>
      <c r="F347" s="67"/>
      <c r="G347" s="67"/>
      <c r="H347" s="71"/>
      <c r="I347" s="72"/>
      <c r="J347" s="72"/>
      <c r="K347" s="71"/>
      <c r="L347" s="75"/>
      <c r="M347" s="76">
        <v>4778.93212890625</v>
      </c>
      <c r="N347" s="76">
        <v>9596.6787109375</v>
      </c>
      <c r="O347" s="77"/>
      <c r="P347" s="78"/>
      <c r="Q347" s="78"/>
      <c r="R347" s="83"/>
      <c r="S347" s="83"/>
      <c r="T347" s="83"/>
      <c r="U347" s="83"/>
      <c r="V347" s="86"/>
      <c r="W347" s="51"/>
      <c r="X347" s="86"/>
      <c r="Y347" s="52"/>
      <c r="Z347" s="51"/>
      <c r="AA347" s="73">
        <v>347</v>
      </c>
      <c r="AB347" s="73"/>
      <c r="AC347" s="74"/>
      <c r="AD347" s="82"/>
      <c r="AE347" s="82"/>
      <c r="AF347" s="2"/>
      <c r="AI347" s="3"/>
      <c r="AJ347" s="3"/>
    </row>
    <row r="348" spans="1:36" ht="15">
      <c r="A348" s="66" t="s">
        <v>659</v>
      </c>
      <c r="B348" s="67"/>
      <c r="C348" s="67"/>
      <c r="D348" s="68"/>
      <c r="E348" s="70"/>
      <c r="F348" s="67"/>
      <c r="G348" s="67"/>
      <c r="H348" s="71"/>
      <c r="I348" s="72"/>
      <c r="J348" s="72"/>
      <c r="K348" s="71"/>
      <c r="L348" s="75"/>
      <c r="M348" s="76">
        <v>3844.925537109375</v>
      </c>
      <c r="N348" s="76">
        <v>4198.64111328125</v>
      </c>
      <c r="O348" s="77"/>
      <c r="P348" s="78"/>
      <c r="Q348" s="78"/>
      <c r="R348" s="83"/>
      <c r="S348" s="83"/>
      <c r="T348" s="83"/>
      <c r="U348" s="83"/>
      <c r="V348" s="86"/>
      <c r="W348" s="51"/>
      <c r="X348" s="86"/>
      <c r="Y348" s="52"/>
      <c r="Z348" s="51"/>
      <c r="AA348" s="73">
        <v>348</v>
      </c>
      <c r="AB348" s="73"/>
      <c r="AC348" s="74"/>
      <c r="AD348" s="82"/>
      <c r="AE348" s="82"/>
      <c r="AF348" s="2"/>
      <c r="AI348" s="3"/>
      <c r="AJ348" s="3"/>
    </row>
    <row r="349" spans="1:36" ht="15">
      <c r="A349" s="66" t="s">
        <v>1153</v>
      </c>
      <c r="B349" s="67"/>
      <c r="C349" s="67"/>
      <c r="D349" s="68"/>
      <c r="E349" s="70"/>
      <c r="F349" s="67"/>
      <c r="G349" s="67"/>
      <c r="H349" s="71"/>
      <c r="I349" s="72"/>
      <c r="J349" s="72"/>
      <c r="K349" s="71"/>
      <c r="L349" s="75"/>
      <c r="M349" s="76">
        <v>3408.665283203125</v>
      </c>
      <c r="N349" s="76">
        <v>3457.769287109375</v>
      </c>
      <c r="O349" s="77"/>
      <c r="P349" s="78"/>
      <c r="Q349" s="78"/>
      <c r="R349" s="83"/>
      <c r="S349" s="83"/>
      <c r="T349" s="83"/>
      <c r="U349" s="83"/>
      <c r="V349" s="86"/>
      <c r="W349" s="51"/>
      <c r="X349" s="86"/>
      <c r="Y349" s="52"/>
      <c r="Z349" s="51"/>
      <c r="AA349" s="73">
        <v>349</v>
      </c>
      <c r="AB349" s="73"/>
      <c r="AC349" s="74"/>
      <c r="AD349" s="82"/>
      <c r="AE349" s="82"/>
      <c r="AF349" s="2"/>
      <c r="AI349" s="3"/>
      <c r="AJ349" s="3"/>
    </row>
    <row r="350" spans="1:36" ht="15">
      <c r="A350" s="66" t="s">
        <v>182</v>
      </c>
      <c r="B350" s="67"/>
      <c r="C350" s="67"/>
      <c r="D350" s="68"/>
      <c r="E350" s="70"/>
      <c r="F350" s="67"/>
      <c r="G350" s="67"/>
      <c r="H350" s="71"/>
      <c r="I350" s="72"/>
      <c r="J350" s="72"/>
      <c r="K350" s="71"/>
      <c r="L350" s="75"/>
      <c r="M350" s="76">
        <v>5317.04833984375</v>
      </c>
      <c r="N350" s="76">
        <v>3495.875</v>
      </c>
      <c r="O350" s="77"/>
      <c r="P350" s="78"/>
      <c r="Q350" s="78"/>
      <c r="R350" s="83"/>
      <c r="S350" s="83"/>
      <c r="T350" s="83"/>
      <c r="U350" s="83"/>
      <c r="V350" s="86"/>
      <c r="W350" s="51"/>
      <c r="X350" s="86"/>
      <c r="Y350" s="52"/>
      <c r="Z350" s="51"/>
      <c r="AA350" s="73">
        <v>350</v>
      </c>
      <c r="AB350" s="73"/>
      <c r="AC350" s="74"/>
      <c r="AD350" s="82"/>
      <c r="AE350" s="82"/>
      <c r="AF350" s="2"/>
      <c r="AI350" s="3"/>
      <c r="AJ350" s="3"/>
    </row>
    <row r="351" spans="1:36" ht="15">
      <c r="A351" s="66" t="s">
        <v>1154</v>
      </c>
      <c r="B351" s="67"/>
      <c r="C351" s="67"/>
      <c r="D351" s="68"/>
      <c r="E351" s="70"/>
      <c r="F351" s="67"/>
      <c r="G351" s="67"/>
      <c r="H351" s="71"/>
      <c r="I351" s="72"/>
      <c r="J351" s="72"/>
      <c r="K351" s="71"/>
      <c r="L351" s="75"/>
      <c r="M351" s="76">
        <v>4945.4599609375</v>
      </c>
      <c r="N351" s="76">
        <v>4297.41845703125</v>
      </c>
      <c r="O351" s="77"/>
      <c r="P351" s="78"/>
      <c r="Q351" s="78"/>
      <c r="R351" s="83"/>
      <c r="S351" s="83"/>
      <c r="T351" s="83"/>
      <c r="U351" s="83"/>
      <c r="V351" s="86"/>
      <c r="W351" s="51"/>
      <c r="X351" s="86"/>
      <c r="Y351" s="52"/>
      <c r="Z351" s="51"/>
      <c r="AA351" s="73">
        <v>351</v>
      </c>
      <c r="AB351" s="73"/>
      <c r="AC351" s="74"/>
      <c r="AD351" s="82"/>
      <c r="AE351" s="82"/>
      <c r="AF351" s="2"/>
      <c r="AI351" s="3"/>
      <c r="AJ351" s="3"/>
    </row>
    <row r="352" spans="1:36" ht="15">
      <c r="A352" s="66" t="s">
        <v>1155</v>
      </c>
      <c r="B352" s="67"/>
      <c r="C352" s="67"/>
      <c r="D352" s="68"/>
      <c r="E352" s="70"/>
      <c r="F352" s="67"/>
      <c r="G352" s="67"/>
      <c r="H352" s="71"/>
      <c r="I352" s="72"/>
      <c r="J352" s="72"/>
      <c r="K352" s="71"/>
      <c r="L352" s="75"/>
      <c r="M352" s="76">
        <v>5239.94384765625</v>
      </c>
      <c r="N352" s="76">
        <v>9823.6806640625</v>
      </c>
      <c r="O352" s="77"/>
      <c r="P352" s="78"/>
      <c r="Q352" s="78"/>
      <c r="R352" s="83"/>
      <c r="S352" s="83"/>
      <c r="T352" s="83"/>
      <c r="U352" s="83"/>
      <c r="V352" s="86"/>
      <c r="W352" s="51"/>
      <c r="X352" s="86"/>
      <c r="Y352" s="52"/>
      <c r="Z352" s="51"/>
      <c r="AA352" s="73">
        <v>352</v>
      </c>
      <c r="AB352" s="73"/>
      <c r="AC352" s="74"/>
      <c r="AD352" s="82"/>
      <c r="AE352" s="82"/>
      <c r="AF352" s="2"/>
      <c r="AI352" s="3"/>
      <c r="AJ352" s="3"/>
    </row>
    <row r="353" spans="1:36" ht="15">
      <c r="A353" s="66" t="s">
        <v>239</v>
      </c>
      <c r="B353" s="67"/>
      <c r="C353" s="67"/>
      <c r="D353" s="68"/>
      <c r="E353" s="70"/>
      <c r="F353" s="67"/>
      <c r="G353" s="67"/>
      <c r="H353" s="71"/>
      <c r="I353" s="72"/>
      <c r="J353" s="72"/>
      <c r="K353" s="71"/>
      <c r="L353" s="75"/>
      <c r="M353" s="76">
        <v>4065.898193359375</v>
      </c>
      <c r="N353" s="76">
        <v>4052.348388671875</v>
      </c>
      <c r="O353" s="77"/>
      <c r="P353" s="78"/>
      <c r="Q353" s="78"/>
      <c r="R353" s="83"/>
      <c r="S353" s="83"/>
      <c r="T353" s="83"/>
      <c r="U353" s="83"/>
      <c r="V353" s="86"/>
      <c r="W353" s="51"/>
      <c r="X353" s="86"/>
      <c r="Y353" s="52"/>
      <c r="Z353" s="51"/>
      <c r="AA353" s="73">
        <v>353</v>
      </c>
      <c r="AB353" s="73"/>
      <c r="AC353" s="74"/>
      <c r="AD353" s="82"/>
      <c r="AE353" s="82"/>
      <c r="AF353" s="2"/>
      <c r="AI353" s="3"/>
      <c r="AJ353" s="3"/>
    </row>
    <row r="354" spans="1:36" ht="15">
      <c r="A354" s="66" t="s">
        <v>1156</v>
      </c>
      <c r="B354" s="67"/>
      <c r="C354" s="67"/>
      <c r="D354" s="68"/>
      <c r="E354" s="70"/>
      <c r="F354" s="67"/>
      <c r="G354" s="67"/>
      <c r="H354" s="71"/>
      <c r="I354" s="72"/>
      <c r="J354" s="72"/>
      <c r="K354" s="71"/>
      <c r="L354" s="75"/>
      <c r="M354" s="76">
        <v>4127.2939453125</v>
      </c>
      <c r="N354" s="76">
        <v>4881.6328125</v>
      </c>
      <c r="O354" s="77"/>
      <c r="P354" s="78"/>
      <c r="Q354" s="78"/>
      <c r="R354" s="83"/>
      <c r="S354" s="83"/>
      <c r="T354" s="83"/>
      <c r="U354" s="83"/>
      <c r="V354" s="86"/>
      <c r="W354" s="51"/>
      <c r="X354" s="86"/>
      <c r="Y354" s="52"/>
      <c r="Z354" s="51"/>
      <c r="AA354" s="73">
        <v>354</v>
      </c>
      <c r="AB354" s="73"/>
      <c r="AC354" s="74"/>
      <c r="AD354" s="82"/>
      <c r="AE354" s="82"/>
      <c r="AF354" s="2"/>
      <c r="AI354" s="3"/>
      <c r="AJ354" s="3"/>
    </row>
    <row r="355" spans="1:36" ht="15">
      <c r="A355" s="66" t="s">
        <v>389</v>
      </c>
      <c r="B355" s="67"/>
      <c r="C355" s="67"/>
      <c r="D355" s="68"/>
      <c r="E355" s="70"/>
      <c r="F355" s="67"/>
      <c r="G355" s="67"/>
      <c r="H355" s="71"/>
      <c r="I355" s="72"/>
      <c r="J355" s="72"/>
      <c r="K355" s="71"/>
      <c r="L355" s="75"/>
      <c r="M355" s="76">
        <v>4683.76416015625</v>
      </c>
      <c r="N355" s="76">
        <v>4859.64453125</v>
      </c>
      <c r="O355" s="77"/>
      <c r="P355" s="78"/>
      <c r="Q355" s="78"/>
      <c r="R355" s="83"/>
      <c r="S355" s="83"/>
      <c r="T355" s="83"/>
      <c r="U355" s="83"/>
      <c r="V355" s="86"/>
      <c r="W355" s="51"/>
      <c r="X355" s="86"/>
      <c r="Y355" s="52"/>
      <c r="Z355" s="51"/>
      <c r="AA355" s="73">
        <v>355</v>
      </c>
      <c r="AB355" s="73"/>
      <c r="AC355" s="74"/>
      <c r="AD355" s="82"/>
      <c r="AE355" s="82"/>
      <c r="AF355" s="2"/>
      <c r="AI355" s="3"/>
      <c r="AJ355" s="3"/>
    </row>
    <row r="356" spans="1:36" ht="15">
      <c r="A356" s="66" t="s">
        <v>1157</v>
      </c>
      <c r="B356" s="67"/>
      <c r="C356" s="67"/>
      <c r="D356" s="68"/>
      <c r="E356" s="70"/>
      <c r="F356" s="67"/>
      <c r="G356" s="67"/>
      <c r="H356" s="71"/>
      <c r="I356" s="72"/>
      <c r="J356" s="72"/>
      <c r="K356" s="71"/>
      <c r="L356" s="75"/>
      <c r="M356" s="76">
        <v>4140.3486328125</v>
      </c>
      <c r="N356" s="76">
        <v>4177.10009765625</v>
      </c>
      <c r="O356" s="77"/>
      <c r="P356" s="78"/>
      <c r="Q356" s="78"/>
      <c r="R356" s="83"/>
      <c r="S356" s="83"/>
      <c r="T356" s="83"/>
      <c r="U356" s="83"/>
      <c r="V356" s="86"/>
      <c r="W356" s="51"/>
      <c r="X356" s="86"/>
      <c r="Y356" s="52"/>
      <c r="Z356" s="51"/>
      <c r="AA356" s="73">
        <v>356</v>
      </c>
      <c r="AB356" s="73"/>
      <c r="AC356" s="74"/>
      <c r="AD356" s="82"/>
      <c r="AE356" s="82"/>
      <c r="AF356" s="2"/>
      <c r="AI356" s="3"/>
      <c r="AJ356" s="3"/>
    </row>
    <row r="357" spans="1:36" ht="15">
      <c r="A357" s="66" t="s">
        <v>240</v>
      </c>
      <c r="B357" s="67"/>
      <c r="C357" s="67"/>
      <c r="D357" s="68"/>
      <c r="E357" s="70"/>
      <c r="F357" s="67"/>
      <c r="G357" s="67"/>
      <c r="H357" s="71"/>
      <c r="I357" s="72"/>
      <c r="J357" s="72"/>
      <c r="K357" s="71"/>
      <c r="L357" s="75"/>
      <c r="M357" s="76">
        <v>3496.53125</v>
      </c>
      <c r="N357" s="76">
        <v>4688.0771484375</v>
      </c>
      <c r="O357" s="77"/>
      <c r="P357" s="78"/>
      <c r="Q357" s="78"/>
      <c r="R357" s="83"/>
      <c r="S357" s="83"/>
      <c r="T357" s="83"/>
      <c r="U357" s="83"/>
      <c r="V357" s="86"/>
      <c r="W357" s="51"/>
      <c r="X357" s="86"/>
      <c r="Y357" s="52"/>
      <c r="Z357" s="51"/>
      <c r="AA357" s="73">
        <v>357</v>
      </c>
      <c r="AB357" s="73"/>
      <c r="AC357" s="74"/>
      <c r="AD357" s="82"/>
      <c r="AE357" s="82"/>
      <c r="AF357" s="2"/>
      <c r="AI357" s="3"/>
      <c r="AJ357" s="3"/>
    </row>
    <row r="358" spans="1:36" ht="15">
      <c r="A358" s="66" t="s">
        <v>1158</v>
      </c>
      <c r="B358" s="67"/>
      <c r="C358" s="67"/>
      <c r="D358" s="68"/>
      <c r="E358" s="70"/>
      <c r="F358" s="67"/>
      <c r="G358" s="67"/>
      <c r="H358" s="71"/>
      <c r="I358" s="72"/>
      <c r="J358" s="72"/>
      <c r="K358" s="71"/>
      <c r="L358" s="75"/>
      <c r="M358" s="76">
        <v>4174.9697265625</v>
      </c>
      <c r="N358" s="76">
        <v>4104.70556640625</v>
      </c>
      <c r="O358" s="77"/>
      <c r="P358" s="78"/>
      <c r="Q358" s="78"/>
      <c r="R358" s="83"/>
      <c r="S358" s="83"/>
      <c r="T358" s="83"/>
      <c r="U358" s="83"/>
      <c r="V358" s="86"/>
      <c r="W358" s="51"/>
      <c r="X358" s="86"/>
      <c r="Y358" s="52"/>
      <c r="Z358" s="51"/>
      <c r="AA358" s="73">
        <v>358</v>
      </c>
      <c r="AB358" s="73"/>
      <c r="AC358" s="74"/>
      <c r="AD358" s="82"/>
      <c r="AE358" s="82"/>
      <c r="AF358" s="2"/>
      <c r="AI358" s="3"/>
      <c r="AJ358" s="3"/>
    </row>
    <row r="359" spans="1:36" ht="15">
      <c r="A359" s="66" t="s">
        <v>1159</v>
      </c>
      <c r="B359" s="67"/>
      <c r="C359" s="67"/>
      <c r="D359" s="68"/>
      <c r="E359" s="70"/>
      <c r="F359" s="67"/>
      <c r="G359" s="67"/>
      <c r="H359" s="71"/>
      <c r="I359" s="72"/>
      <c r="J359" s="72"/>
      <c r="K359" s="71"/>
      <c r="L359" s="75"/>
      <c r="M359" s="76">
        <v>4338.244140625</v>
      </c>
      <c r="N359" s="76">
        <v>4387.591796875</v>
      </c>
      <c r="O359" s="77"/>
      <c r="P359" s="78"/>
      <c r="Q359" s="78"/>
      <c r="R359" s="83"/>
      <c r="S359" s="83"/>
      <c r="T359" s="83"/>
      <c r="U359" s="83"/>
      <c r="V359" s="86"/>
      <c r="W359" s="51"/>
      <c r="X359" s="86"/>
      <c r="Y359" s="52"/>
      <c r="Z359" s="51"/>
      <c r="AA359" s="73">
        <v>359</v>
      </c>
      <c r="AB359" s="73"/>
      <c r="AC359" s="74"/>
      <c r="AD359" s="82"/>
      <c r="AE359" s="82"/>
      <c r="AF359" s="2"/>
      <c r="AI359" s="3"/>
      <c r="AJ359" s="3"/>
    </row>
    <row r="360" spans="1:36" ht="15">
      <c r="A360" s="66" t="s">
        <v>660</v>
      </c>
      <c r="B360" s="67"/>
      <c r="C360" s="67"/>
      <c r="D360" s="68"/>
      <c r="E360" s="70"/>
      <c r="F360" s="67"/>
      <c r="G360" s="67"/>
      <c r="H360" s="71"/>
      <c r="I360" s="72"/>
      <c r="J360" s="72"/>
      <c r="K360" s="71"/>
      <c r="L360" s="75"/>
      <c r="M360" s="76">
        <v>4065.283447265625</v>
      </c>
      <c r="N360" s="76">
        <v>4062.319580078125</v>
      </c>
      <c r="O360" s="77"/>
      <c r="P360" s="78"/>
      <c r="Q360" s="78"/>
      <c r="R360" s="83"/>
      <c r="S360" s="83"/>
      <c r="T360" s="83"/>
      <c r="U360" s="83"/>
      <c r="V360" s="86"/>
      <c r="W360" s="51"/>
      <c r="X360" s="86"/>
      <c r="Y360" s="52"/>
      <c r="Z360" s="51"/>
      <c r="AA360" s="73">
        <v>360</v>
      </c>
      <c r="AB360" s="73"/>
      <c r="AC360" s="74"/>
      <c r="AD360" s="82"/>
      <c r="AE360" s="82"/>
      <c r="AF360" s="2"/>
      <c r="AI360" s="3"/>
      <c r="AJ360" s="3"/>
    </row>
    <row r="361" spans="1:36" ht="15">
      <c r="A361" s="66" t="s">
        <v>1160</v>
      </c>
      <c r="B361" s="67"/>
      <c r="C361" s="67"/>
      <c r="D361" s="68"/>
      <c r="E361" s="70"/>
      <c r="F361" s="67"/>
      <c r="G361" s="67"/>
      <c r="H361" s="71"/>
      <c r="I361" s="72"/>
      <c r="J361" s="72"/>
      <c r="K361" s="71"/>
      <c r="L361" s="75"/>
      <c r="M361" s="76">
        <v>3534.7158203125</v>
      </c>
      <c r="N361" s="76">
        <v>4752.5126953125</v>
      </c>
      <c r="O361" s="77"/>
      <c r="P361" s="78"/>
      <c r="Q361" s="78"/>
      <c r="R361" s="83"/>
      <c r="S361" s="83"/>
      <c r="T361" s="83"/>
      <c r="U361" s="83"/>
      <c r="V361" s="86"/>
      <c r="W361" s="51"/>
      <c r="X361" s="86"/>
      <c r="Y361" s="52"/>
      <c r="Z361" s="51"/>
      <c r="AA361" s="73">
        <v>361</v>
      </c>
      <c r="AB361" s="73"/>
      <c r="AC361" s="74"/>
      <c r="AD361" s="82"/>
      <c r="AE361" s="82"/>
      <c r="AF361" s="2"/>
      <c r="AI361" s="3"/>
      <c r="AJ361" s="3"/>
    </row>
    <row r="362" spans="1:36" ht="15">
      <c r="A362" s="66" t="s">
        <v>1161</v>
      </c>
      <c r="B362" s="67"/>
      <c r="C362" s="67"/>
      <c r="D362" s="68"/>
      <c r="E362" s="70"/>
      <c r="F362" s="67"/>
      <c r="G362" s="67"/>
      <c r="H362" s="71"/>
      <c r="I362" s="72"/>
      <c r="J362" s="72"/>
      <c r="K362" s="71"/>
      <c r="L362" s="75"/>
      <c r="M362" s="76">
        <v>5391.6767578125</v>
      </c>
      <c r="N362" s="76">
        <v>6789.76806640625</v>
      </c>
      <c r="O362" s="77"/>
      <c r="P362" s="78"/>
      <c r="Q362" s="78"/>
      <c r="R362" s="83"/>
      <c r="S362" s="83"/>
      <c r="T362" s="83"/>
      <c r="U362" s="83"/>
      <c r="V362" s="86"/>
      <c r="W362" s="51"/>
      <c r="X362" s="86"/>
      <c r="Y362" s="52"/>
      <c r="Z362" s="51"/>
      <c r="AA362" s="73">
        <v>362</v>
      </c>
      <c r="AB362" s="73"/>
      <c r="AC362" s="74"/>
      <c r="AD362" s="82"/>
      <c r="AE362" s="82"/>
      <c r="AF362" s="2"/>
      <c r="AI362" s="3"/>
      <c r="AJ362" s="3"/>
    </row>
    <row r="363" spans="1:36" ht="15">
      <c r="A363" s="66" t="s">
        <v>1162</v>
      </c>
      <c r="B363" s="67"/>
      <c r="C363" s="67"/>
      <c r="D363" s="68"/>
      <c r="E363" s="70"/>
      <c r="F363" s="67"/>
      <c r="G363" s="67"/>
      <c r="H363" s="71"/>
      <c r="I363" s="72"/>
      <c r="J363" s="72"/>
      <c r="K363" s="71"/>
      <c r="L363" s="75"/>
      <c r="M363" s="76">
        <v>3163.783447265625</v>
      </c>
      <c r="N363" s="76">
        <v>4009.703125</v>
      </c>
      <c r="O363" s="77"/>
      <c r="P363" s="78"/>
      <c r="Q363" s="78"/>
      <c r="R363" s="83"/>
      <c r="S363" s="83"/>
      <c r="T363" s="83"/>
      <c r="U363" s="83"/>
      <c r="V363" s="86"/>
      <c r="W363" s="51"/>
      <c r="X363" s="86"/>
      <c r="Y363" s="52"/>
      <c r="Z363" s="51"/>
      <c r="AA363" s="73">
        <v>363</v>
      </c>
      <c r="AB363" s="73"/>
      <c r="AC363" s="74"/>
      <c r="AD363" s="82"/>
      <c r="AE363" s="82"/>
      <c r="AF363" s="2"/>
      <c r="AI363" s="3"/>
      <c r="AJ363" s="3"/>
    </row>
    <row r="364" spans="1:36" ht="15">
      <c r="A364" s="66" t="s">
        <v>1163</v>
      </c>
      <c r="B364" s="67"/>
      <c r="C364" s="67"/>
      <c r="D364" s="68"/>
      <c r="E364" s="70"/>
      <c r="F364" s="67"/>
      <c r="G364" s="67"/>
      <c r="H364" s="71"/>
      <c r="I364" s="72"/>
      <c r="J364" s="72"/>
      <c r="K364" s="71"/>
      <c r="L364" s="75"/>
      <c r="M364" s="76">
        <v>4621.107421875</v>
      </c>
      <c r="N364" s="76">
        <v>4372.341796875</v>
      </c>
      <c r="O364" s="77"/>
      <c r="P364" s="78"/>
      <c r="Q364" s="78"/>
      <c r="R364" s="83"/>
      <c r="S364" s="83"/>
      <c r="T364" s="83"/>
      <c r="U364" s="83"/>
      <c r="V364" s="86"/>
      <c r="W364" s="51"/>
      <c r="X364" s="86"/>
      <c r="Y364" s="52"/>
      <c r="Z364" s="51"/>
      <c r="AA364" s="73">
        <v>364</v>
      </c>
      <c r="AB364" s="73"/>
      <c r="AC364" s="74"/>
      <c r="AD364" s="82"/>
      <c r="AE364" s="82"/>
      <c r="AF364" s="2"/>
      <c r="AI364" s="3"/>
      <c r="AJ364" s="3"/>
    </row>
    <row r="365" spans="1:36" ht="15">
      <c r="A365" s="66" t="s">
        <v>661</v>
      </c>
      <c r="B365" s="67"/>
      <c r="C365" s="67"/>
      <c r="D365" s="68"/>
      <c r="E365" s="70"/>
      <c r="F365" s="67"/>
      <c r="G365" s="67"/>
      <c r="H365" s="71"/>
      <c r="I365" s="72"/>
      <c r="J365" s="72"/>
      <c r="K365" s="71"/>
      <c r="L365" s="75"/>
      <c r="M365" s="76">
        <v>4531.6533203125</v>
      </c>
      <c r="N365" s="76">
        <v>4781.51171875</v>
      </c>
      <c r="O365" s="77"/>
      <c r="P365" s="78"/>
      <c r="Q365" s="78"/>
      <c r="R365" s="83"/>
      <c r="S365" s="83"/>
      <c r="T365" s="83"/>
      <c r="U365" s="83"/>
      <c r="V365" s="86"/>
      <c r="W365" s="51"/>
      <c r="X365" s="86"/>
      <c r="Y365" s="52"/>
      <c r="Z365" s="51"/>
      <c r="AA365" s="73">
        <v>365</v>
      </c>
      <c r="AB365" s="73"/>
      <c r="AC365" s="74"/>
      <c r="AD365" s="82"/>
      <c r="AE365" s="82"/>
      <c r="AF365" s="2"/>
      <c r="AI365" s="3"/>
      <c r="AJ365" s="3"/>
    </row>
    <row r="366" spans="1:36" ht="15">
      <c r="A366" s="66" t="s">
        <v>1164</v>
      </c>
      <c r="B366" s="67"/>
      <c r="C366" s="67"/>
      <c r="D366" s="68"/>
      <c r="E366" s="70"/>
      <c r="F366" s="67"/>
      <c r="G366" s="67"/>
      <c r="H366" s="71"/>
      <c r="I366" s="72"/>
      <c r="J366" s="72"/>
      <c r="K366" s="71"/>
      <c r="L366" s="75"/>
      <c r="M366" s="76">
        <v>4121.1015625</v>
      </c>
      <c r="N366" s="76">
        <v>4031.63330078125</v>
      </c>
      <c r="O366" s="77"/>
      <c r="P366" s="78"/>
      <c r="Q366" s="78"/>
      <c r="R366" s="83"/>
      <c r="S366" s="83"/>
      <c r="T366" s="83"/>
      <c r="U366" s="83"/>
      <c r="V366" s="86"/>
      <c r="W366" s="51"/>
      <c r="X366" s="86"/>
      <c r="Y366" s="52"/>
      <c r="Z366" s="51"/>
      <c r="AA366" s="73">
        <v>366</v>
      </c>
      <c r="AB366" s="73"/>
      <c r="AC366" s="74"/>
      <c r="AD366" s="82"/>
      <c r="AE366" s="82"/>
      <c r="AF366" s="2"/>
      <c r="AI366" s="3"/>
      <c r="AJ366" s="3"/>
    </row>
    <row r="367" spans="1:36" ht="15">
      <c r="A367" s="66" t="s">
        <v>662</v>
      </c>
      <c r="B367" s="67"/>
      <c r="C367" s="67"/>
      <c r="D367" s="68"/>
      <c r="E367" s="70"/>
      <c r="F367" s="67"/>
      <c r="G367" s="67"/>
      <c r="H367" s="71"/>
      <c r="I367" s="72"/>
      <c r="J367" s="72"/>
      <c r="K367" s="71"/>
      <c r="L367" s="75"/>
      <c r="M367" s="76">
        <v>4178.1474609375</v>
      </c>
      <c r="N367" s="76">
        <v>4213.27197265625</v>
      </c>
      <c r="O367" s="77"/>
      <c r="P367" s="78"/>
      <c r="Q367" s="78"/>
      <c r="R367" s="83"/>
      <c r="S367" s="83"/>
      <c r="T367" s="83"/>
      <c r="U367" s="83"/>
      <c r="V367" s="86"/>
      <c r="W367" s="51"/>
      <c r="X367" s="86"/>
      <c r="Y367" s="52"/>
      <c r="Z367" s="51"/>
      <c r="AA367" s="73">
        <v>367</v>
      </c>
      <c r="AB367" s="73"/>
      <c r="AC367" s="74"/>
      <c r="AD367" s="82"/>
      <c r="AE367" s="82"/>
      <c r="AF367" s="2"/>
      <c r="AI367" s="3"/>
      <c r="AJ367" s="3"/>
    </row>
    <row r="368" spans="1:36" ht="15">
      <c r="A368" s="66" t="s">
        <v>1165</v>
      </c>
      <c r="B368" s="67"/>
      <c r="C368" s="67"/>
      <c r="D368" s="68"/>
      <c r="E368" s="70"/>
      <c r="F368" s="67"/>
      <c r="G368" s="67"/>
      <c r="H368" s="71"/>
      <c r="I368" s="72"/>
      <c r="J368" s="72"/>
      <c r="K368" s="71"/>
      <c r="L368" s="75"/>
      <c r="M368" s="76">
        <v>4988.9267578125</v>
      </c>
      <c r="N368" s="76">
        <v>4650.25927734375</v>
      </c>
      <c r="O368" s="77"/>
      <c r="P368" s="78"/>
      <c r="Q368" s="78"/>
      <c r="R368" s="83"/>
      <c r="S368" s="83"/>
      <c r="T368" s="83"/>
      <c r="U368" s="83"/>
      <c r="V368" s="86"/>
      <c r="W368" s="51"/>
      <c r="X368" s="86"/>
      <c r="Y368" s="52"/>
      <c r="Z368" s="51"/>
      <c r="AA368" s="73">
        <v>368</v>
      </c>
      <c r="AB368" s="73"/>
      <c r="AC368" s="74"/>
      <c r="AD368" s="82"/>
      <c r="AE368" s="82"/>
      <c r="AF368" s="2"/>
      <c r="AI368" s="3"/>
      <c r="AJ368" s="3"/>
    </row>
    <row r="369" spans="1:36" ht="15">
      <c r="A369" s="66" t="s">
        <v>515</v>
      </c>
      <c r="B369" s="67"/>
      <c r="C369" s="67"/>
      <c r="D369" s="68"/>
      <c r="E369" s="70"/>
      <c r="F369" s="67"/>
      <c r="G369" s="67"/>
      <c r="H369" s="71"/>
      <c r="I369" s="72"/>
      <c r="J369" s="72"/>
      <c r="K369" s="71"/>
      <c r="L369" s="75"/>
      <c r="M369" s="76">
        <v>1641.1480712890625</v>
      </c>
      <c r="N369" s="76">
        <v>4302.52734375</v>
      </c>
      <c r="O369" s="77"/>
      <c r="P369" s="78"/>
      <c r="Q369" s="78"/>
      <c r="R369" s="83"/>
      <c r="S369" s="83"/>
      <c r="T369" s="83"/>
      <c r="U369" s="83"/>
      <c r="V369" s="86"/>
      <c r="W369" s="51"/>
      <c r="X369" s="86"/>
      <c r="Y369" s="52"/>
      <c r="Z369" s="51"/>
      <c r="AA369" s="73">
        <v>369</v>
      </c>
      <c r="AB369" s="73"/>
      <c r="AC369" s="74"/>
      <c r="AD369" s="82"/>
      <c r="AE369" s="82"/>
      <c r="AF369" s="2"/>
      <c r="AI369" s="3"/>
      <c r="AJ369" s="3"/>
    </row>
    <row r="370" spans="1:36" ht="15">
      <c r="A370" s="66" t="s">
        <v>663</v>
      </c>
      <c r="B370" s="67"/>
      <c r="C370" s="67"/>
      <c r="D370" s="68"/>
      <c r="E370" s="70"/>
      <c r="F370" s="67"/>
      <c r="G370" s="67"/>
      <c r="H370" s="71"/>
      <c r="I370" s="72"/>
      <c r="J370" s="72"/>
      <c r="K370" s="71"/>
      <c r="L370" s="75"/>
      <c r="M370" s="76">
        <v>4106.3466796875</v>
      </c>
      <c r="N370" s="76">
        <v>4172.8349609375</v>
      </c>
      <c r="O370" s="77"/>
      <c r="P370" s="78"/>
      <c r="Q370" s="78"/>
      <c r="R370" s="83"/>
      <c r="S370" s="83"/>
      <c r="T370" s="83"/>
      <c r="U370" s="83"/>
      <c r="V370" s="86"/>
      <c r="W370" s="51"/>
      <c r="X370" s="86"/>
      <c r="Y370" s="52"/>
      <c r="Z370" s="51"/>
      <c r="AA370" s="73">
        <v>370</v>
      </c>
      <c r="AB370" s="73"/>
      <c r="AC370" s="74"/>
      <c r="AD370" s="82"/>
      <c r="AE370" s="82"/>
      <c r="AF370" s="2"/>
      <c r="AI370" s="3"/>
      <c r="AJ370" s="3"/>
    </row>
    <row r="371" spans="1:36" ht="15">
      <c r="A371" s="66" t="s">
        <v>1166</v>
      </c>
      <c r="B371" s="67"/>
      <c r="C371" s="67"/>
      <c r="D371" s="68"/>
      <c r="E371" s="70"/>
      <c r="F371" s="67"/>
      <c r="G371" s="67"/>
      <c r="H371" s="71"/>
      <c r="I371" s="72"/>
      <c r="J371" s="72"/>
      <c r="K371" s="71"/>
      <c r="L371" s="75"/>
      <c r="M371" s="76">
        <v>3156.7265625</v>
      </c>
      <c r="N371" s="76">
        <v>4106.84521484375</v>
      </c>
      <c r="O371" s="77"/>
      <c r="P371" s="78"/>
      <c r="Q371" s="78"/>
      <c r="R371" s="83"/>
      <c r="S371" s="83"/>
      <c r="T371" s="83"/>
      <c r="U371" s="83"/>
      <c r="V371" s="86"/>
      <c r="W371" s="51"/>
      <c r="X371" s="86"/>
      <c r="Y371" s="52"/>
      <c r="Z371" s="51"/>
      <c r="AA371" s="73">
        <v>371</v>
      </c>
      <c r="AB371" s="73"/>
      <c r="AC371" s="74"/>
      <c r="AD371" s="82"/>
      <c r="AE371" s="82"/>
      <c r="AF371" s="2"/>
      <c r="AI371" s="3"/>
      <c r="AJ371" s="3"/>
    </row>
    <row r="372" spans="1:36" ht="15">
      <c r="A372" s="66" t="s">
        <v>664</v>
      </c>
      <c r="B372" s="67"/>
      <c r="C372" s="67"/>
      <c r="D372" s="68"/>
      <c r="E372" s="70"/>
      <c r="F372" s="67"/>
      <c r="G372" s="67"/>
      <c r="H372" s="71"/>
      <c r="I372" s="72"/>
      <c r="J372" s="72"/>
      <c r="K372" s="71"/>
      <c r="L372" s="75"/>
      <c r="M372" s="76">
        <v>4162.17138671875</v>
      </c>
      <c r="N372" s="76">
        <v>4156.447265625</v>
      </c>
      <c r="O372" s="77"/>
      <c r="P372" s="78"/>
      <c r="Q372" s="78"/>
      <c r="R372" s="83"/>
      <c r="S372" s="83"/>
      <c r="T372" s="83"/>
      <c r="U372" s="83"/>
      <c r="V372" s="86"/>
      <c r="W372" s="51"/>
      <c r="X372" s="86"/>
      <c r="Y372" s="52"/>
      <c r="Z372" s="51"/>
      <c r="AA372" s="73">
        <v>372</v>
      </c>
      <c r="AB372" s="73"/>
      <c r="AC372" s="74"/>
      <c r="AD372" s="82"/>
      <c r="AE372" s="82"/>
      <c r="AF372" s="2"/>
      <c r="AI372" s="3"/>
      <c r="AJ372" s="3"/>
    </row>
    <row r="373" spans="1:36" ht="15">
      <c r="A373" s="66" t="s">
        <v>1167</v>
      </c>
      <c r="B373" s="67"/>
      <c r="C373" s="67"/>
      <c r="D373" s="68"/>
      <c r="E373" s="70"/>
      <c r="F373" s="67"/>
      <c r="G373" s="67"/>
      <c r="H373" s="71"/>
      <c r="I373" s="72"/>
      <c r="J373" s="72"/>
      <c r="K373" s="71"/>
      <c r="L373" s="75"/>
      <c r="M373" s="76">
        <v>3760.31396484375</v>
      </c>
      <c r="N373" s="76">
        <v>4909.90087890625</v>
      </c>
      <c r="O373" s="77"/>
      <c r="P373" s="78"/>
      <c r="Q373" s="78"/>
      <c r="R373" s="83"/>
      <c r="S373" s="83"/>
      <c r="T373" s="83"/>
      <c r="U373" s="83"/>
      <c r="V373" s="86"/>
      <c r="W373" s="51"/>
      <c r="X373" s="86"/>
      <c r="Y373" s="52"/>
      <c r="Z373" s="51"/>
      <c r="AA373" s="73">
        <v>373</v>
      </c>
      <c r="AB373" s="73"/>
      <c r="AC373" s="74"/>
      <c r="AD373" s="82"/>
      <c r="AE373" s="82"/>
      <c r="AF373" s="2"/>
      <c r="AI373" s="3"/>
      <c r="AJ373" s="3"/>
    </row>
    <row r="374" spans="1:36" ht="15">
      <c r="A374" s="66" t="s">
        <v>1168</v>
      </c>
      <c r="B374" s="67"/>
      <c r="C374" s="67"/>
      <c r="D374" s="68"/>
      <c r="E374" s="70"/>
      <c r="F374" s="67"/>
      <c r="G374" s="67"/>
      <c r="H374" s="71"/>
      <c r="I374" s="72"/>
      <c r="J374" s="72"/>
      <c r="K374" s="71"/>
      <c r="L374" s="75"/>
      <c r="M374" s="76">
        <v>3133.22021484375</v>
      </c>
      <c r="N374" s="76">
        <v>3580.605224609375</v>
      </c>
      <c r="O374" s="77"/>
      <c r="P374" s="78"/>
      <c r="Q374" s="78"/>
      <c r="R374" s="83"/>
      <c r="S374" s="83"/>
      <c r="T374" s="83"/>
      <c r="U374" s="83"/>
      <c r="V374" s="86"/>
      <c r="W374" s="51"/>
      <c r="X374" s="86"/>
      <c r="Y374" s="52"/>
      <c r="Z374" s="51"/>
      <c r="AA374" s="73">
        <v>374</v>
      </c>
      <c r="AB374" s="73"/>
      <c r="AC374" s="74"/>
      <c r="AD374" s="82"/>
      <c r="AE374" s="82"/>
      <c r="AF374" s="2"/>
      <c r="AI374" s="3"/>
      <c r="AJ374" s="3"/>
    </row>
    <row r="375" spans="1:36" ht="15">
      <c r="A375" s="66" t="s">
        <v>665</v>
      </c>
      <c r="B375" s="67"/>
      <c r="C375" s="67"/>
      <c r="D375" s="68"/>
      <c r="E375" s="70"/>
      <c r="F375" s="67"/>
      <c r="G375" s="67"/>
      <c r="H375" s="71"/>
      <c r="I375" s="72"/>
      <c r="J375" s="72"/>
      <c r="K375" s="71"/>
      <c r="L375" s="75"/>
      <c r="M375" s="76">
        <v>4085.728271484375</v>
      </c>
      <c r="N375" s="76">
        <v>4084.115234375</v>
      </c>
      <c r="O375" s="77"/>
      <c r="P375" s="78"/>
      <c r="Q375" s="78"/>
      <c r="R375" s="83"/>
      <c r="S375" s="83"/>
      <c r="T375" s="83"/>
      <c r="U375" s="83"/>
      <c r="V375" s="86"/>
      <c r="W375" s="51"/>
      <c r="X375" s="86"/>
      <c r="Y375" s="52"/>
      <c r="Z375" s="51"/>
      <c r="AA375" s="73">
        <v>375</v>
      </c>
      <c r="AB375" s="73"/>
      <c r="AC375" s="74"/>
      <c r="AD375" s="82"/>
      <c r="AE375" s="82"/>
      <c r="AF375" s="2"/>
      <c r="AI375" s="3"/>
      <c r="AJ375" s="3"/>
    </row>
    <row r="376" spans="1:36" ht="15">
      <c r="A376" s="66" t="s">
        <v>1169</v>
      </c>
      <c r="B376" s="67"/>
      <c r="C376" s="67"/>
      <c r="D376" s="68"/>
      <c r="E376" s="70"/>
      <c r="F376" s="67"/>
      <c r="G376" s="67"/>
      <c r="H376" s="71"/>
      <c r="I376" s="72"/>
      <c r="J376" s="72"/>
      <c r="K376" s="71"/>
      <c r="L376" s="75"/>
      <c r="M376" s="76">
        <v>3289.4501953125</v>
      </c>
      <c r="N376" s="76">
        <v>4540.27490234375</v>
      </c>
      <c r="O376" s="77"/>
      <c r="P376" s="78"/>
      <c r="Q376" s="78"/>
      <c r="R376" s="83"/>
      <c r="S376" s="83"/>
      <c r="T376" s="83"/>
      <c r="U376" s="83"/>
      <c r="V376" s="86"/>
      <c r="W376" s="51"/>
      <c r="X376" s="86"/>
      <c r="Y376" s="52"/>
      <c r="Z376" s="51"/>
      <c r="AA376" s="73">
        <v>376</v>
      </c>
      <c r="AB376" s="73"/>
      <c r="AC376" s="74"/>
      <c r="AD376" s="82"/>
      <c r="AE376" s="82"/>
      <c r="AF376" s="2"/>
      <c r="AI376" s="3"/>
      <c r="AJ376" s="3"/>
    </row>
    <row r="377" spans="1:36" ht="15">
      <c r="A377" s="66" t="s">
        <v>268</v>
      </c>
      <c r="B377" s="67"/>
      <c r="C377" s="67"/>
      <c r="D377" s="68"/>
      <c r="E377" s="70"/>
      <c r="F377" s="67"/>
      <c r="G377" s="67"/>
      <c r="H377" s="71"/>
      <c r="I377" s="72"/>
      <c r="J377" s="72"/>
      <c r="K377" s="71"/>
      <c r="L377" s="75"/>
      <c r="M377" s="76">
        <v>2330.981201171875</v>
      </c>
      <c r="N377" s="76">
        <v>7929.34765625</v>
      </c>
      <c r="O377" s="77"/>
      <c r="P377" s="78"/>
      <c r="Q377" s="78"/>
      <c r="R377" s="83"/>
      <c r="S377" s="83"/>
      <c r="T377" s="83"/>
      <c r="U377" s="83"/>
      <c r="V377" s="86"/>
      <c r="W377" s="51"/>
      <c r="X377" s="86"/>
      <c r="Y377" s="52"/>
      <c r="Z377" s="51"/>
      <c r="AA377" s="73">
        <v>377</v>
      </c>
      <c r="AB377" s="73"/>
      <c r="AC377" s="74"/>
      <c r="AD377" s="82"/>
      <c r="AE377" s="82"/>
      <c r="AF377" s="2"/>
      <c r="AI377" s="3"/>
      <c r="AJ377" s="3"/>
    </row>
    <row r="378" spans="1:36" ht="15">
      <c r="A378" s="66" t="s">
        <v>1170</v>
      </c>
      <c r="B378" s="67"/>
      <c r="C378" s="67"/>
      <c r="D378" s="68"/>
      <c r="E378" s="70"/>
      <c r="F378" s="67"/>
      <c r="G378" s="67"/>
      <c r="H378" s="71"/>
      <c r="I378" s="72"/>
      <c r="J378" s="72"/>
      <c r="K378" s="71"/>
      <c r="L378" s="75"/>
      <c r="M378" s="76">
        <v>1310.2694091796875</v>
      </c>
      <c r="N378" s="76">
        <v>8652.263671875</v>
      </c>
      <c r="O378" s="77"/>
      <c r="P378" s="78"/>
      <c r="Q378" s="78"/>
      <c r="R378" s="83"/>
      <c r="S378" s="83"/>
      <c r="T378" s="83"/>
      <c r="U378" s="83"/>
      <c r="V378" s="86"/>
      <c r="W378" s="51"/>
      <c r="X378" s="86"/>
      <c r="Y378" s="52"/>
      <c r="Z378" s="51"/>
      <c r="AA378" s="73">
        <v>378</v>
      </c>
      <c r="AB378" s="73"/>
      <c r="AC378" s="74"/>
      <c r="AD378" s="82"/>
      <c r="AE378" s="82"/>
      <c r="AF378" s="2"/>
      <c r="AI378" s="3"/>
      <c r="AJ378" s="3"/>
    </row>
    <row r="379" spans="1:36" ht="15">
      <c r="A379" s="66" t="s">
        <v>1171</v>
      </c>
      <c r="B379" s="67"/>
      <c r="C379" s="67"/>
      <c r="D379" s="68"/>
      <c r="E379" s="70"/>
      <c r="F379" s="67"/>
      <c r="G379" s="67"/>
      <c r="H379" s="71"/>
      <c r="I379" s="72"/>
      <c r="J379" s="72"/>
      <c r="K379" s="71"/>
      <c r="L379" s="75"/>
      <c r="M379" s="76">
        <v>4227.14404296875</v>
      </c>
      <c r="N379" s="76">
        <v>3348.319091796875</v>
      </c>
      <c r="O379" s="77"/>
      <c r="P379" s="78"/>
      <c r="Q379" s="78"/>
      <c r="R379" s="83"/>
      <c r="S379" s="83"/>
      <c r="T379" s="83"/>
      <c r="U379" s="83"/>
      <c r="V379" s="86"/>
      <c r="W379" s="51"/>
      <c r="X379" s="86"/>
      <c r="Y379" s="52"/>
      <c r="Z379" s="51"/>
      <c r="AA379" s="73">
        <v>379</v>
      </c>
      <c r="AB379" s="73"/>
      <c r="AC379" s="74"/>
      <c r="AD379" s="82"/>
      <c r="AE379" s="82"/>
      <c r="AF379" s="2"/>
      <c r="AI379" s="3"/>
      <c r="AJ379" s="3"/>
    </row>
    <row r="380" spans="1:36" ht="15">
      <c r="A380" s="66" t="s">
        <v>241</v>
      </c>
      <c r="B380" s="67"/>
      <c r="C380" s="67"/>
      <c r="D380" s="68"/>
      <c r="E380" s="70"/>
      <c r="F380" s="67"/>
      <c r="G380" s="67"/>
      <c r="H380" s="71"/>
      <c r="I380" s="72"/>
      <c r="J380" s="72"/>
      <c r="K380" s="71"/>
      <c r="L380" s="75"/>
      <c r="M380" s="76">
        <v>4097.53759765625</v>
      </c>
      <c r="N380" s="76">
        <v>4173.9365234375</v>
      </c>
      <c r="O380" s="77"/>
      <c r="P380" s="78"/>
      <c r="Q380" s="78"/>
      <c r="R380" s="83"/>
      <c r="S380" s="83"/>
      <c r="T380" s="83"/>
      <c r="U380" s="83"/>
      <c r="V380" s="86"/>
      <c r="W380" s="51"/>
      <c r="X380" s="86"/>
      <c r="Y380" s="52"/>
      <c r="Z380" s="51"/>
      <c r="AA380" s="73">
        <v>380</v>
      </c>
      <c r="AB380" s="73"/>
      <c r="AC380" s="74"/>
      <c r="AD380" s="82"/>
      <c r="AE380" s="82"/>
      <c r="AF380" s="2"/>
      <c r="AI380" s="3"/>
      <c r="AJ380" s="3"/>
    </row>
    <row r="381" spans="1:36" ht="15">
      <c r="A381" s="66" t="s">
        <v>1172</v>
      </c>
      <c r="B381" s="67"/>
      <c r="C381" s="67"/>
      <c r="D381" s="68"/>
      <c r="E381" s="70"/>
      <c r="F381" s="67"/>
      <c r="G381" s="67"/>
      <c r="H381" s="71"/>
      <c r="I381" s="72"/>
      <c r="J381" s="72"/>
      <c r="K381" s="71"/>
      <c r="L381" s="75"/>
      <c r="M381" s="76">
        <v>3507.18359375</v>
      </c>
      <c r="N381" s="76">
        <v>4826.14013671875</v>
      </c>
      <c r="O381" s="77"/>
      <c r="P381" s="78"/>
      <c r="Q381" s="78"/>
      <c r="R381" s="83"/>
      <c r="S381" s="83"/>
      <c r="T381" s="83"/>
      <c r="U381" s="83"/>
      <c r="V381" s="86"/>
      <c r="W381" s="51"/>
      <c r="X381" s="86"/>
      <c r="Y381" s="52"/>
      <c r="Z381" s="51"/>
      <c r="AA381" s="73">
        <v>381</v>
      </c>
      <c r="AB381" s="73"/>
      <c r="AC381" s="74"/>
      <c r="AD381" s="82"/>
      <c r="AE381" s="82"/>
      <c r="AF381" s="2"/>
      <c r="AI381" s="3"/>
      <c r="AJ381" s="3"/>
    </row>
    <row r="382" spans="1:36" ht="15">
      <c r="A382" s="66" t="s">
        <v>666</v>
      </c>
      <c r="B382" s="67"/>
      <c r="C382" s="67"/>
      <c r="D382" s="68"/>
      <c r="E382" s="70"/>
      <c r="F382" s="67"/>
      <c r="G382" s="67"/>
      <c r="H382" s="71"/>
      <c r="I382" s="72"/>
      <c r="J382" s="72"/>
      <c r="K382" s="71"/>
      <c r="L382" s="75"/>
      <c r="M382" s="76">
        <v>3505.458984375</v>
      </c>
      <c r="N382" s="76">
        <v>1621.9439697265625</v>
      </c>
      <c r="O382" s="77"/>
      <c r="P382" s="78"/>
      <c r="Q382" s="78"/>
      <c r="R382" s="83"/>
      <c r="S382" s="83"/>
      <c r="T382" s="83"/>
      <c r="U382" s="83"/>
      <c r="V382" s="86"/>
      <c r="W382" s="51"/>
      <c r="X382" s="86"/>
      <c r="Y382" s="52"/>
      <c r="Z382" s="51"/>
      <c r="AA382" s="73">
        <v>382</v>
      </c>
      <c r="AB382" s="73"/>
      <c r="AC382" s="74"/>
      <c r="AD382" s="82"/>
      <c r="AE382" s="82"/>
      <c r="AF382" s="2"/>
      <c r="AI382" s="3"/>
      <c r="AJ382" s="3"/>
    </row>
    <row r="383" spans="1:36" ht="15">
      <c r="A383" s="66" t="s">
        <v>317</v>
      </c>
      <c r="B383" s="67"/>
      <c r="C383" s="67"/>
      <c r="D383" s="68"/>
      <c r="E383" s="70"/>
      <c r="F383" s="67"/>
      <c r="G383" s="67"/>
      <c r="H383" s="71"/>
      <c r="I383" s="72"/>
      <c r="J383" s="72"/>
      <c r="K383" s="71"/>
      <c r="L383" s="75"/>
      <c r="M383" s="76">
        <v>3620.160400390625</v>
      </c>
      <c r="N383" s="76">
        <v>581.0858154296875</v>
      </c>
      <c r="O383" s="77"/>
      <c r="P383" s="78"/>
      <c r="Q383" s="78"/>
      <c r="R383" s="83"/>
      <c r="S383" s="83"/>
      <c r="T383" s="83"/>
      <c r="U383" s="83"/>
      <c r="V383" s="86"/>
      <c r="W383" s="51"/>
      <c r="X383" s="86"/>
      <c r="Y383" s="52"/>
      <c r="Z383" s="51"/>
      <c r="AA383" s="73">
        <v>383</v>
      </c>
      <c r="AB383" s="73"/>
      <c r="AC383" s="74"/>
      <c r="AD383" s="82"/>
      <c r="AE383" s="82"/>
      <c r="AF383" s="2"/>
      <c r="AI383" s="3"/>
      <c r="AJ383" s="3"/>
    </row>
    <row r="384" spans="1:36" ht="15">
      <c r="A384" s="66" t="s">
        <v>667</v>
      </c>
      <c r="B384" s="67"/>
      <c r="C384" s="67"/>
      <c r="D384" s="68"/>
      <c r="E384" s="70"/>
      <c r="F384" s="67"/>
      <c r="G384" s="67"/>
      <c r="H384" s="71"/>
      <c r="I384" s="72"/>
      <c r="J384" s="72"/>
      <c r="K384" s="71"/>
      <c r="L384" s="75"/>
      <c r="M384" s="76">
        <v>4145.19970703125</v>
      </c>
      <c r="N384" s="76">
        <v>4035.54052734375</v>
      </c>
      <c r="O384" s="77"/>
      <c r="P384" s="78"/>
      <c r="Q384" s="78"/>
      <c r="R384" s="83"/>
      <c r="S384" s="83"/>
      <c r="T384" s="83"/>
      <c r="U384" s="83"/>
      <c r="V384" s="86"/>
      <c r="W384" s="51"/>
      <c r="X384" s="86"/>
      <c r="Y384" s="52"/>
      <c r="Z384" s="51"/>
      <c r="AA384" s="73">
        <v>384</v>
      </c>
      <c r="AB384" s="73"/>
      <c r="AC384" s="74"/>
      <c r="AD384" s="82"/>
      <c r="AE384" s="82"/>
      <c r="AF384" s="2"/>
      <c r="AI384" s="3"/>
      <c r="AJ384" s="3"/>
    </row>
    <row r="385" spans="1:36" ht="15">
      <c r="A385" s="66" t="s">
        <v>1173</v>
      </c>
      <c r="B385" s="67"/>
      <c r="C385" s="67"/>
      <c r="D385" s="68"/>
      <c r="E385" s="70"/>
      <c r="F385" s="67"/>
      <c r="G385" s="67"/>
      <c r="H385" s="71"/>
      <c r="I385" s="72"/>
      <c r="J385" s="72"/>
      <c r="K385" s="71"/>
      <c r="L385" s="75"/>
      <c r="M385" s="76">
        <v>5061.044921875</v>
      </c>
      <c r="N385" s="76">
        <v>3806.8486328125</v>
      </c>
      <c r="O385" s="77"/>
      <c r="P385" s="78"/>
      <c r="Q385" s="78"/>
      <c r="R385" s="83"/>
      <c r="S385" s="83"/>
      <c r="T385" s="83"/>
      <c r="U385" s="83"/>
      <c r="V385" s="86"/>
      <c r="W385" s="51"/>
      <c r="X385" s="86"/>
      <c r="Y385" s="52"/>
      <c r="Z385" s="51"/>
      <c r="AA385" s="73">
        <v>385</v>
      </c>
      <c r="AB385" s="73"/>
      <c r="AC385" s="74"/>
      <c r="AD385" s="82"/>
      <c r="AE385" s="82"/>
      <c r="AF385" s="2"/>
      <c r="AI385" s="3"/>
      <c r="AJ385" s="3"/>
    </row>
    <row r="386" spans="1:36" ht="15">
      <c r="A386" s="66" t="s">
        <v>668</v>
      </c>
      <c r="B386" s="67"/>
      <c r="C386" s="67"/>
      <c r="D386" s="68"/>
      <c r="E386" s="70"/>
      <c r="F386" s="67"/>
      <c r="G386" s="67"/>
      <c r="H386" s="71"/>
      <c r="I386" s="72"/>
      <c r="J386" s="72"/>
      <c r="K386" s="71"/>
      <c r="L386" s="75"/>
      <c r="M386" s="76">
        <v>4315.2099609375</v>
      </c>
      <c r="N386" s="76">
        <v>4072.3046875</v>
      </c>
      <c r="O386" s="77"/>
      <c r="P386" s="78"/>
      <c r="Q386" s="78"/>
      <c r="R386" s="83"/>
      <c r="S386" s="83"/>
      <c r="T386" s="83"/>
      <c r="U386" s="83"/>
      <c r="V386" s="86"/>
      <c r="W386" s="51"/>
      <c r="X386" s="86"/>
      <c r="Y386" s="52"/>
      <c r="Z386" s="51"/>
      <c r="AA386" s="73">
        <v>386</v>
      </c>
      <c r="AB386" s="73"/>
      <c r="AC386" s="74"/>
      <c r="AD386" s="82"/>
      <c r="AE386" s="82"/>
      <c r="AF386" s="2"/>
      <c r="AI386" s="3"/>
      <c r="AJ386" s="3"/>
    </row>
    <row r="387" spans="1:36" ht="15">
      <c r="A387" s="66" t="s">
        <v>1174</v>
      </c>
      <c r="B387" s="67"/>
      <c r="C387" s="67"/>
      <c r="D387" s="68"/>
      <c r="E387" s="70"/>
      <c r="F387" s="67"/>
      <c r="G387" s="67"/>
      <c r="H387" s="71"/>
      <c r="I387" s="72"/>
      <c r="J387" s="72"/>
      <c r="K387" s="71"/>
      <c r="L387" s="75"/>
      <c r="M387" s="76">
        <v>3387.337158203125</v>
      </c>
      <c r="N387" s="76">
        <v>4260.5234375</v>
      </c>
      <c r="O387" s="77"/>
      <c r="P387" s="78"/>
      <c r="Q387" s="78"/>
      <c r="R387" s="83"/>
      <c r="S387" s="83"/>
      <c r="T387" s="83"/>
      <c r="U387" s="83"/>
      <c r="V387" s="86"/>
      <c r="W387" s="51"/>
      <c r="X387" s="86"/>
      <c r="Y387" s="52"/>
      <c r="Z387" s="51"/>
      <c r="AA387" s="73">
        <v>387</v>
      </c>
      <c r="AB387" s="73"/>
      <c r="AC387" s="74"/>
      <c r="AD387" s="82"/>
      <c r="AE387" s="82"/>
      <c r="AF387" s="2"/>
      <c r="AI387" s="3"/>
      <c r="AJ387" s="3"/>
    </row>
    <row r="388" spans="1:36" ht="15">
      <c r="A388" s="66" t="s">
        <v>204</v>
      </c>
      <c r="B388" s="67"/>
      <c r="C388" s="67"/>
      <c r="D388" s="68"/>
      <c r="E388" s="70"/>
      <c r="F388" s="67"/>
      <c r="G388" s="67"/>
      <c r="H388" s="71"/>
      <c r="I388" s="72"/>
      <c r="J388" s="72"/>
      <c r="K388" s="71"/>
      <c r="L388" s="75"/>
      <c r="M388" s="76">
        <v>2757.05712890625</v>
      </c>
      <c r="N388" s="76">
        <v>3719.121826171875</v>
      </c>
      <c r="O388" s="77"/>
      <c r="P388" s="78"/>
      <c r="Q388" s="78"/>
      <c r="R388" s="83"/>
      <c r="S388" s="83"/>
      <c r="T388" s="83"/>
      <c r="U388" s="83"/>
      <c r="V388" s="86"/>
      <c r="W388" s="51"/>
      <c r="X388" s="86"/>
      <c r="Y388" s="52"/>
      <c r="Z388" s="51"/>
      <c r="AA388" s="73">
        <v>388</v>
      </c>
      <c r="AB388" s="73"/>
      <c r="AC388" s="74"/>
      <c r="AD388" s="82"/>
      <c r="AE388" s="82"/>
      <c r="AF388" s="2"/>
      <c r="AI388" s="3"/>
      <c r="AJ388" s="3"/>
    </row>
    <row r="389" spans="1:36" ht="15">
      <c r="A389" s="66" t="s">
        <v>1175</v>
      </c>
      <c r="B389" s="67"/>
      <c r="C389" s="67"/>
      <c r="D389" s="68"/>
      <c r="E389" s="70"/>
      <c r="F389" s="67"/>
      <c r="G389" s="67"/>
      <c r="H389" s="71"/>
      <c r="I389" s="72"/>
      <c r="J389" s="72"/>
      <c r="K389" s="71"/>
      <c r="L389" s="75"/>
      <c r="M389" s="76">
        <v>4159.7919921875</v>
      </c>
      <c r="N389" s="76">
        <v>4122.400390625</v>
      </c>
      <c r="O389" s="77"/>
      <c r="P389" s="78"/>
      <c r="Q389" s="78"/>
      <c r="R389" s="83"/>
      <c r="S389" s="83"/>
      <c r="T389" s="83"/>
      <c r="U389" s="83"/>
      <c r="V389" s="86"/>
      <c r="W389" s="51"/>
      <c r="X389" s="86"/>
      <c r="Y389" s="52"/>
      <c r="Z389" s="51"/>
      <c r="AA389" s="73">
        <v>389</v>
      </c>
      <c r="AB389" s="73"/>
      <c r="AC389" s="74"/>
      <c r="AD389" s="82"/>
      <c r="AE389" s="82"/>
      <c r="AF389" s="2"/>
      <c r="AI389" s="3"/>
      <c r="AJ389" s="3"/>
    </row>
    <row r="390" spans="1:36" ht="15">
      <c r="A390" s="66" t="s">
        <v>195</v>
      </c>
      <c r="B390" s="67"/>
      <c r="C390" s="67"/>
      <c r="D390" s="68"/>
      <c r="E390" s="70"/>
      <c r="F390" s="67"/>
      <c r="G390" s="67"/>
      <c r="H390" s="71"/>
      <c r="I390" s="72"/>
      <c r="J390" s="72"/>
      <c r="K390" s="71"/>
      <c r="L390" s="75"/>
      <c r="M390" s="76">
        <v>3006.623291015625</v>
      </c>
      <c r="N390" s="76">
        <v>4345.37841796875</v>
      </c>
      <c r="O390" s="77"/>
      <c r="P390" s="78"/>
      <c r="Q390" s="78"/>
      <c r="R390" s="83"/>
      <c r="S390" s="83"/>
      <c r="T390" s="83"/>
      <c r="U390" s="83"/>
      <c r="V390" s="86"/>
      <c r="W390" s="51"/>
      <c r="X390" s="86"/>
      <c r="Y390" s="52"/>
      <c r="Z390" s="51"/>
      <c r="AA390" s="73">
        <v>390</v>
      </c>
      <c r="AB390" s="73"/>
      <c r="AC390" s="74"/>
      <c r="AD390" s="82"/>
      <c r="AE390" s="82"/>
      <c r="AF390" s="2"/>
      <c r="AI390" s="3"/>
      <c r="AJ390" s="3"/>
    </row>
    <row r="391" spans="1:36" ht="15">
      <c r="A391" s="66" t="s">
        <v>1176</v>
      </c>
      <c r="B391" s="67"/>
      <c r="C391" s="67"/>
      <c r="D391" s="68"/>
      <c r="E391" s="70"/>
      <c r="F391" s="67"/>
      <c r="G391" s="67"/>
      <c r="H391" s="71"/>
      <c r="I391" s="72"/>
      <c r="J391" s="72"/>
      <c r="K391" s="71"/>
      <c r="L391" s="75"/>
      <c r="M391" s="76">
        <v>3792.316650390625</v>
      </c>
      <c r="N391" s="76">
        <v>3257.569091796875</v>
      </c>
      <c r="O391" s="77"/>
      <c r="P391" s="78"/>
      <c r="Q391" s="78"/>
      <c r="R391" s="83"/>
      <c r="S391" s="83"/>
      <c r="T391" s="83"/>
      <c r="U391" s="83"/>
      <c r="V391" s="86"/>
      <c r="W391" s="51"/>
      <c r="X391" s="86"/>
      <c r="Y391" s="52"/>
      <c r="Z391" s="51"/>
      <c r="AA391" s="73">
        <v>391</v>
      </c>
      <c r="AB391" s="73"/>
      <c r="AC391" s="74"/>
      <c r="AD391" s="82"/>
      <c r="AE391" s="82"/>
      <c r="AF391" s="2"/>
      <c r="AI391" s="3"/>
      <c r="AJ391" s="3"/>
    </row>
    <row r="392" spans="1:36" ht="15">
      <c r="A392" s="66" t="s">
        <v>669</v>
      </c>
      <c r="B392" s="67"/>
      <c r="C392" s="67"/>
      <c r="D392" s="68"/>
      <c r="E392" s="70"/>
      <c r="F392" s="67"/>
      <c r="G392" s="67"/>
      <c r="H392" s="71"/>
      <c r="I392" s="72"/>
      <c r="J392" s="72"/>
      <c r="K392" s="71"/>
      <c r="L392" s="75"/>
      <c r="M392" s="76">
        <v>4198.30810546875</v>
      </c>
      <c r="N392" s="76">
        <v>4067.60888671875</v>
      </c>
      <c r="O392" s="77"/>
      <c r="P392" s="78"/>
      <c r="Q392" s="78"/>
      <c r="R392" s="83"/>
      <c r="S392" s="83"/>
      <c r="T392" s="83"/>
      <c r="U392" s="83"/>
      <c r="V392" s="86"/>
      <c r="W392" s="51"/>
      <c r="X392" s="86"/>
      <c r="Y392" s="52"/>
      <c r="Z392" s="51"/>
      <c r="AA392" s="73">
        <v>392</v>
      </c>
      <c r="AB392" s="73"/>
      <c r="AC392" s="74"/>
      <c r="AD392" s="82"/>
      <c r="AE392" s="82"/>
      <c r="AF392" s="2"/>
      <c r="AI392" s="3"/>
      <c r="AJ392" s="3"/>
    </row>
    <row r="393" spans="1:36" ht="15">
      <c r="A393" s="66" t="s">
        <v>1177</v>
      </c>
      <c r="B393" s="67"/>
      <c r="C393" s="67"/>
      <c r="D393" s="68"/>
      <c r="E393" s="70"/>
      <c r="F393" s="67"/>
      <c r="G393" s="67"/>
      <c r="H393" s="71"/>
      <c r="I393" s="72"/>
      <c r="J393" s="72"/>
      <c r="K393" s="71"/>
      <c r="L393" s="75"/>
      <c r="M393" s="76">
        <v>4200.19873046875</v>
      </c>
      <c r="N393" s="76">
        <v>4898.619140625</v>
      </c>
      <c r="O393" s="77"/>
      <c r="P393" s="78"/>
      <c r="Q393" s="78"/>
      <c r="R393" s="83"/>
      <c r="S393" s="83"/>
      <c r="T393" s="83"/>
      <c r="U393" s="83"/>
      <c r="V393" s="86"/>
      <c r="W393" s="51"/>
      <c r="X393" s="86"/>
      <c r="Y393" s="52"/>
      <c r="Z393" s="51"/>
      <c r="AA393" s="73">
        <v>393</v>
      </c>
      <c r="AB393" s="73"/>
      <c r="AC393" s="74"/>
      <c r="AD393" s="82"/>
      <c r="AE393" s="82"/>
      <c r="AF393" s="2"/>
      <c r="AI393" s="3"/>
      <c r="AJ393" s="3"/>
    </row>
    <row r="394" spans="1:36" ht="15">
      <c r="A394" s="66" t="s">
        <v>670</v>
      </c>
      <c r="B394" s="67"/>
      <c r="C394" s="67"/>
      <c r="D394" s="68"/>
      <c r="E394" s="70"/>
      <c r="F394" s="67"/>
      <c r="G394" s="67"/>
      <c r="H394" s="71"/>
      <c r="I394" s="72"/>
      <c r="J394" s="72"/>
      <c r="K394" s="71"/>
      <c r="L394" s="75"/>
      <c r="M394" s="76">
        <v>4081.53466796875</v>
      </c>
      <c r="N394" s="76">
        <v>4015.214599609375</v>
      </c>
      <c r="O394" s="77"/>
      <c r="P394" s="78"/>
      <c r="Q394" s="78"/>
      <c r="R394" s="83"/>
      <c r="S394" s="83"/>
      <c r="T394" s="83"/>
      <c r="U394" s="83"/>
      <c r="V394" s="86"/>
      <c r="W394" s="51"/>
      <c r="X394" s="86"/>
      <c r="Y394" s="52"/>
      <c r="Z394" s="51"/>
      <c r="AA394" s="73">
        <v>394</v>
      </c>
      <c r="AB394" s="73"/>
      <c r="AC394" s="74"/>
      <c r="AD394" s="82"/>
      <c r="AE394" s="82"/>
      <c r="AF394" s="2"/>
      <c r="AI394" s="3"/>
      <c r="AJ394" s="3"/>
    </row>
    <row r="395" spans="1:36" ht="15">
      <c r="A395" s="66" t="s">
        <v>1178</v>
      </c>
      <c r="B395" s="67"/>
      <c r="C395" s="67"/>
      <c r="D395" s="68"/>
      <c r="E395" s="70"/>
      <c r="F395" s="67"/>
      <c r="G395" s="67"/>
      <c r="H395" s="71"/>
      <c r="I395" s="72"/>
      <c r="J395" s="72"/>
      <c r="K395" s="71"/>
      <c r="L395" s="75"/>
      <c r="M395" s="76">
        <v>4514.68408203125</v>
      </c>
      <c r="N395" s="76">
        <v>4755.35595703125</v>
      </c>
      <c r="O395" s="77"/>
      <c r="P395" s="78"/>
      <c r="Q395" s="78"/>
      <c r="R395" s="83"/>
      <c r="S395" s="83"/>
      <c r="T395" s="83"/>
      <c r="U395" s="83"/>
      <c r="V395" s="86"/>
      <c r="W395" s="51"/>
      <c r="X395" s="86"/>
      <c r="Y395" s="52"/>
      <c r="Z395" s="51"/>
      <c r="AA395" s="73">
        <v>395</v>
      </c>
      <c r="AB395" s="73"/>
      <c r="AC395" s="74"/>
      <c r="AD395" s="82"/>
      <c r="AE395" s="82"/>
      <c r="AF395" s="2"/>
      <c r="AI395" s="3"/>
      <c r="AJ395" s="3"/>
    </row>
    <row r="396" spans="1:36" ht="15">
      <c r="A396" s="66" t="s">
        <v>671</v>
      </c>
      <c r="B396" s="67"/>
      <c r="C396" s="67"/>
      <c r="D396" s="68"/>
      <c r="E396" s="70"/>
      <c r="F396" s="67"/>
      <c r="G396" s="67"/>
      <c r="H396" s="71"/>
      <c r="I396" s="72"/>
      <c r="J396" s="72"/>
      <c r="K396" s="71"/>
      <c r="L396" s="75"/>
      <c r="M396" s="76">
        <v>3504.778076171875</v>
      </c>
      <c r="N396" s="76">
        <v>3600.368408203125</v>
      </c>
      <c r="O396" s="77"/>
      <c r="P396" s="78"/>
      <c r="Q396" s="78"/>
      <c r="R396" s="83"/>
      <c r="S396" s="83"/>
      <c r="T396" s="83"/>
      <c r="U396" s="83"/>
      <c r="V396" s="86"/>
      <c r="W396" s="51"/>
      <c r="X396" s="86"/>
      <c r="Y396" s="52"/>
      <c r="Z396" s="51"/>
      <c r="AA396" s="73">
        <v>396</v>
      </c>
      <c r="AB396" s="73"/>
      <c r="AC396" s="74"/>
      <c r="AD396" s="82"/>
      <c r="AE396" s="82"/>
      <c r="AF396" s="2"/>
      <c r="AI396" s="3"/>
      <c r="AJ396" s="3"/>
    </row>
    <row r="397" spans="1:36" ht="15">
      <c r="A397" s="66" t="s">
        <v>1179</v>
      </c>
      <c r="B397" s="67"/>
      <c r="C397" s="67"/>
      <c r="D397" s="68"/>
      <c r="E397" s="70"/>
      <c r="F397" s="67"/>
      <c r="G397" s="67"/>
      <c r="H397" s="71"/>
      <c r="I397" s="72"/>
      <c r="J397" s="72"/>
      <c r="K397" s="71"/>
      <c r="L397" s="75"/>
      <c r="M397" s="76">
        <v>4182.724609375</v>
      </c>
      <c r="N397" s="76">
        <v>4184.1748046875</v>
      </c>
      <c r="O397" s="77"/>
      <c r="P397" s="78"/>
      <c r="Q397" s="78"/>
      <c r="R397" s="83"/>
      <c r="S397" s="83"/>
      <c r="T397" s="83"/>
      <c r="U397" s="83"/>
      <c r="V397" s="86"/>
      <c r="W397" s="51"/>
      <c r="X397" s="86"/>
      <c r="Y397" s="52"/>
      <c r="Z397" s="51"/>
      <c r="AA397" s="73">
        <v>397</v>
      </c>
      <c r="AB397" s="73"/>
      <c r="AC397" s="74"/>
      <c r="AD397" s="82"/>
      <c r="AE397" s="82"/>
      <c r="AF397" s="2"/>
      <c r="AI397" s="3"/>
      <c r="AJ397" s="3"/>
    </row>
    <row r="398" spans="1:36" ht="15">
      <c r="A398" s="66" t="s">
        <v>385</v>
      </c>
      <c r="B398" s="67"/>
      <c r="C398" s="67"/>
      <c r="D398" s="68"/>
      <c r="E398" s="70"/>
      <c r="F398" s="67"/>
      <c r="G398" s="67"/>
      <c r="H398" s="71"/>
      <c r="I398" s="72"/>
      <c r="J398" s="72"/>
      <c r="K398" s="71"/>
      <c r="L398" s="75"/>
      <c r="M398" s="76">
        <v>3097.531982421875</v>
      </c>
      <c r="N398" s="76">
        <v>2707.270751953125</v>
      </c>
      <c r="O398" s="77"/>
      <c r="P398" s="78"/>
      <c r="Q398" s="78"/>
      <c r="R398" s="83"/>
      <c r="S398" s="83"/>
      <c r="T398" s="83"/>
      <c r="U398" s="83"/>
      <c r="V398" s="86"/>
      <c r="W398" s="51"/>
      <c r="X398" s="86"/>
      <c r="Y398" s="52"/>
      <c r="Z398" s="51"/>
      <c r="AA398" s="73">
        <v>398</v>
      </c>
      <c r="AB398" s="73"/>
      <c r="AC398" s="74"/>
      <c r="AD398" s="82"/>
      <c r="AE398" s="82"/>
      <c r="AF398" s="2"/>
      <c r="AI398" s="3"/>
      <c r="AJ398" s="3"/>
    </row>
    <row r="399" spans="1:36" ht="15">
      <c r="A399" s="66" t="s">
        <v>672</v>
      </c>
      <c r="B399" s="67"/>
      <c r="C399" s="67"/>
      <c r="D399" s="68"/>
      <c r="E399" s="70"/>
      <c r="F399" s="67"/>
      <c r="G399" s="67"/>
      <c r="H399" s="71"/>
      <c r="I399" s="72"/>
      <c r="J399" s="72"/>
      <c r="K399" s="71"/>
      <c r="L399" s="75"/>
      <c r="M399" s="76">
        <v>4182.54443359375</v>
      </c>
      <c r="N399" s="76">
        <v>4057.464599609375</v>
      </c>
      <c r="O399" s="77"/>
      <c r="P399" s="78"/>
      <c r="Q399" s="78"/>
      <c r="R399" s="83"/>
      <c r="S399" s="83"/>
      <c r="T399" s="83"/>
      <c r="U399" s="83"/>
      <c r="V399" s="86"/>
      <c r="W399" s="51"/>
      <c r="X399" s="86"/>
      <c r="Y399" s="52"/>
      <c r="Z399" s="51"/>
      <c r="AA399" s="73">
        <v>399</v>
      </c>
      <c r="AB399" s="73"/>
      <c r="AC399" s="74"/>
      <c r="AD399" s="82"/>
      <c r="AE399" s="82"/>
      <c r="AF399" s="2"/>
      <c r="AI399" s="3"/>
      <c r="AJ399" s="3"/>
    </row>
    <row r="400" spans="1:36" ht="15">
      <c r="A400" s="66" t="s">
        <v>1180</v>
      </c>
      <c r="B400" s="67"/>
      <c r="C400" s="67"/>
      <c r="D400" s="68"/>
      <c r="E400" s="70"/>
      <c r="F400" s="67"/>
      <c r="G400" s="67"/>
      <c r="H400" s="71"/>
      <c r="I400" s="72"/>
      <c r="J400" s="72"/>
      <c r="K400" s="71"/>
      <c r="L400" s="75"/>
      <c r="M400" s="76">
        <v>4684.54052734375</v>
      </c>
      <c r="N400" s="76">
        <v>4763.73486328125</v>
      </c>
      <c r="O400" s="77"/>
      <c r="P400" s="78"/>
      <c r="Q400" s="78"/>
      <c r="R400" s="83"/>
      <c r="S400" s="83"/>
      <c r="T400" s="83"/>
      <c r="U400" s="83"/>
      <c r="V400" s="86"/>
      <c r="W400" s="51"/>
      <c r="X400" s="86"/>
      <c r="Y400" s="52"/>
      <c r="Z400" s="51"/>
      <c r="AA400" s="73">
        <v>400</v>
      </c>
      <c r="AB400" s="73"/>
      <c r="AC400" s="74"/>
      <c r="AD400" s="82"/>
      <c r="AE400" s="82"/>
      <c r="AF400" s="2"/>
      <c r="AI400" s="3"/>
      <c r="AJ400" s="3"/>
    </row>
    <row r="401" spans="1:36" ht="15">
      <c r="A401" s="66" t="s">
        <v>1181</v>
      </c>
      <c r="B401" s="67"/>
      <c r="C401" s="67"/>
      <c r="D401" s="68"/>
      <c r="E401" s="70"/>
      <c r="F401" s="67"/>
      <c r="G401" s="67"/>
      <c r="H401" s="71"/>
      <c r="I401" s="72"/>
      <c r="J401" s="72"/>
      <c r="K401" s="71"/>
      <c r="L401" s="75"/>
      <c r="M401" s="76">
        <v>6000.7763671875</v>
      </c>
      <c r="N401" s="76">
        <v>4380.36328125</v>
      </c>
      <c r="O401" s="77"/>
      <c r="P401" s="78"/>
      <c r="Q401" s="78"/>
      <c r="R401" s="83"/>
      <c r="S401" s="83"/>
      <c r="T401" s="83"/>
      <c r="U401" s="83"/>
      <c r="V401" s="86"/>
      <c r="W401" s="51"/>
      <c r="X401" s="86"/>
      <c r="Y401" s="52"/>
      <c r="Z401" s="51"/>
      <c r="AA401" s="73">
        <v>401</v>
      </c>
      <c r="AB401" s="73"/>
      <c r="AC401" s="74"/>
      <c r="AD401" s="82"/>
      <c r="AE401" s="82"/>
      <c r="AF401" s="2"/>
      <c r="AI401" s="3"/>
      <c r="AJ401" s="3"/>
    </row>
    <row r="402" spans="1:36" ht="15">
      <c r="A402" s="66" t="s">
        <v>243</v>
      </c>
      <c r="B402" s="67"/>
      <c r="C402" s="67"/>
      <c r="D402" s="68"/>
      <c r="E402" s="70"/>
      <c r="F402" s="67"/>
      <c r="G402" s="67"/>
      <c r="H402" s="71"/>
      <c r="I402" s="72"/>
      <c r="J402" s="72"/>
      <c r="K402" s="71"/>
      <c r="L402" s="75"/>
      <c r="M402" s="76">
        <v>4031.544189453125</v>
      </c>
      <c r="N402" s="76">
        <v>3990.718505859375</v>
      </c>
      <c r="O402" s="77"/>
      <c r="P402" s="78"/>
      <c r="Q402" s="78"/>
      <c r="R402" s="83"/>
      <c r="S402" s="83"/>
      <c r="T402" s="83"/>
      <c r="U402" s="83"/>
      <c r="V402" s="86"/>
      <c r="W402" s="51"/>
      <c r="X402" s="86"/>
      <c r="Y402" s="52"/>
      <c r="Z402" s="51"/>
      <c r="AA402" s="73">
        <v>402</v>
      </c>
      <c r="AB402" s="73"/>
      <c r="AC402" s="74"/>
      <c r="AD402" s="82"/>
      <c r="AE402" s="82"/>
      <c r="AF402" s="2"/>
      <c r="AI402" s="3"/>
      <c r="AJ402" s="3"/>
    </row>
    <row r="403" spans="1:36" ht="15">
      <c r="A403" s="66" t="s">
        <v>1182</v>
      </c>
      <c r="B403" s="67"/>
      <c r="C403" s="67"/>
      <c r="D403" s="68"/>
      <c r="E403" s="70"/>
      <c r="F403" s="67"/>
      <c r="G403" s="67"/>
      <c r="H403" s="71"/>
      <c r="I403" s="72"/>
      <c r="J403" s="72"/>
      <c r="K403" s="71"/>
      <c r="L403" s="75"/>
      <c r="M403" s="76">
        <v>2977.933837890625</v>
      </c>
      <c r="N403" s="76">
        <v>3642.581787109375</v>
      </c>
      <c r="O403" s="77"/>
      <c r="P403" s="78"/>
      <c r="Q403" s="78"/>
      <c r="R403" s="83"/>
      <c r="S403" s="83"/>
      <c r="T403" s="83"/>
      <c r="U403" s="83"/>
      <c r="V403" s="86"/>
      <c r="W403" s="51"/>
      <c r="X403" s="86"/>
      <c r="Y403" s="52"/>
      <c r="Z403" s="51"/>
      <c r="AA403" s="73">
        <v>403</v>
      </c>
      <c r="AB403" s="73"/>
      <c r="AC403" s="74"/>
      <c r="AD403" s="82"/>
      <c r="AE403" s="82"/>
      <c r="AF403" s="2"/>
      <c r="AI403" s="3"/>
      <c r="AJ403" s="3"/>
    </row>
    <row r="404" spans="1:36" ht="15">
      <c r="A404" s="66" t="s">
        <v>673</v>
      </c>
      <c r="B404" s="67"/>
      <c r="C404" s="67"/>
      <c r="D404" s="68"/>
      <c r="E404" s="70"/>
      <c r="F404" s="67"/>
      <c r="G404" s="67"/>
      <c r="H404" s="71"/>
      <c r="I404" s="72"/>
      <c r="J404" s="72"/>
      <c r="K404" s="71"/>
      <c r="L404" s="75"/>
      <c r="M404" s="76">
        <v>4066.0380859375</v>
      </c>
      <c r="N404" s="76">
        <v>4082.37109375</v>
      </c>
      <c r="O404" s="77"/>
      <c r="P404" s="78"/>
      <c r="Q404" s="78"/>
      <c r="R404" s="83"/>
      <c r="S404" s="83"/>
      <c r="T404" s="83"/>
      <c r="U404" s="83"/>
      <c r="V404" s="86"/>
      <c r="W404" s="51"/>
      <c r="X404" s="86"/>
      <c r="Y404" s="52"/>
      <c r="Z404" s="51"/>
      <c r="AA404" s="73">
        <v>404</v>
      </c>
      <c r="AB404" s="73"/>
      <c r="AC404" s="74"/>
      <c r="AD404" s="82"/>
      <c r="AE404" s="82"/>
      <c r="AF404" s="2"/>
      <c r="AI404" s="3"/>
      <c r="AJ404" s="3"/>
    </row>
    <row r="405" spans="1:36" ht="15">
      <c r="A405" s="66" t="s">
        <v>1183</v>
      </c>
      <c r="B405" s="67"/>
      <c r="C405" s="67"/>
      <c r="D405" s="68"/>
      <c r="E405" s="70"/>
      <c r="F405" s="67"/>
      <c r="G405" s="67"/>
      <c r="H405" s="71"/>
      <c r="I405" s="72"/>
      <c r="J405" s="72"/>
      <c r="K405" s="71"/>
      <c r="L405" s="75"/>
      <c r="M405" s="76">
        <v>5002.01025390625</v>
      </c>
      <c r="N405" s="76">
        <v>3927.651611328125</v>
      </c>
      <c r="O405" s="77"/>
      <c r="P405" s="78"/>
      <c r="Q405" s="78"/>
      <c r="R405" s="83"/>
      <c r="S405" s="83"/>
      <c r="T405" s="83"/>
      <c r="U405" s="83"/>
      <c r="V405" s="86"/>
      <c r="W405" s="51"/>
      <c r="X405" s="86"/>
      <c r="Y405" s="52"/>
      <c r="Z405" s="51"/>
      <c r="AA405" s="73">
        <v>405</v>
      </c>
      <c r="AB405" s="73"/>
      <c r="AC405" s="74"/>
      <c r="AD405" s="82"/>
      <c r="AE405" s="82"/>
      <c r="AF405" s="2"/>
      <c r="AI405" s="3"/>
      <c r="AJ405" s="3"/>
    </row>
    <row r="406" spans="1:36" ht="15">
      <c r="A406" s="66" t="s">
        <v>1184</v>
      </c>
      <c r="B406" s="67"/>
      <c r="C406" s="67"/>
      <c r="D406" s="68"/>
      <c r="E406" s="70"/>
      <c r="F406" s="67"/>
      <c r="G406" s="67"/>
      <c r="H406" s="71"/>
      <c r="I406" s="72"/>
      <c r="J406" s="72"/>
      <c r="K406" s="71"/>
      <c r="L406" s="75"/>
      <c r="M406" s="76">
        <v>3543.125</v>
      </c>
      <c r="N406" s="76">
        <v>4116.61376953125</v>
      </c>
      <c r="O406" s="77"/>
      <c r="P406" s="78"/>
      <c r="Q406" s="78"/>
      <c r="R406" s="83"/>
      <c r="S406" s="83"/>
      <c r="T406" s="83"/>
      <c r="U406" s="83"/>
      <c r="V406" s="86"/>
      <c r="W406" s="51"/>
      <c r="X406" s="86"/>
      <c r="Y406" s="52"/>
      <c r="Z406" s="51"/>
      <c r="AA406" s="73">
        <v>406</v>
      </c>
      <c r="AB406" s="73"/>
      <c r="AC406" s="74"/>
      <c r="AD406" s="82"/>
      <c r="AE406" s="82"/>
      <c r="AF406" s="2"/>
      <c r="AI406" s="3"/>
      <c r="AJ406" s="3"/>
    </row>
    <row r="407" spans="1:36" ht="15">
      <c r="A407" s="66" t="s">
        <v>674</v>
      </c>
      <c r="B407" s="67"/>
      <c r="C407" s="67"/>
      <c r="D407" s="68"/>
      <c r="E407" s="70"/>
      <c r="F407" s="67"/>
      <c r="G407" s="67"/>
      <c r="H407" s="71"/>
      <c r="I407" s="72"/>
      <c r="J407" s="72"/>
      <c r="K407" s="71"/>
      <c r="L407" s="75"/>
      <c r="M407" s="76">
        <v>3998.251220703125</v>
      </c>
      <c r="N407" s="76">
        <v>5104.34912109375</v>
      </c>
      <c r="O407" s="77"/>
      <c r="P407" s="78"/>
      <c r="Q407" s="78"/>
      <c r="R407" s="83"/>
      <c r="S407" s="83"/>
      <c r="T407" s="83"/>
      <c r="U407" s="83"/>
      <c r="V407" s="86"/>
      <c r="W407" s="51"/>
      <c r="X407" s="86"/>
      <c r="Y407" s="52"/>
      <c r="Z407" s="51"/>
      <c r="AA407" s="73">
        <v>407</v>
      </c>
      <c r="AB407" s="73"/>
      <c r="AC407" s="74"/>
      <c r="AD407" s="82"/>
      <c r="AE407" s="82"/>
      <c r="AF407" s="2"/>
      <c r="AI407" s="3"/>
      <c r="AJ407" s="3"/>
    </row>
    <row r="408" spans="1:36" ht="15">
      <c r="A408" s="66" t="s">
        <v>1185</v>
      </c>
      <c r="B408" s="67"/>
      <c r="C408" s="67"/>
      <c r="D408" s="68"/>
      <c r="E408" s="70"/>
      <c r="F408" s="67"/>
      <c r="G408" s="67"/>
      <c r="H408" s="71"/>
      <c r="I408" s="72"/>
      <c r="J408" s="72"/>
      <c r="K408" s="71"/>
      <c r="L408" s="75"/>
      <c r="M408" s="76">
        <v>4673.734375</v>
      </c>
      <c r="N408" s="76">
        <v>5690.94970703125</v>
      </c>
      <c r="O408" s="77"/>
      <c r="P408" s="78"/>
      <c r="Q408" s="78"/>
      <c r="R408" s="83"/>
      <c r="S408" s="83"/>
      <c r="T408" s="83"/>
      <c r="U408" s="83"/>
      <c r="V408" s="86"/>
      <c r="W408" s="51"/>
      <c r="X408" s="86"/>
      <c r="Y408" s="52"/>
      <c r="Z408" s="51"/>
      <c r="AA408" s="73">
        <v>408</v>
      </c>
      <c r="AB408" s="73"/>
      <c r="AC408" s="74"/>
      <c r="AD408" s="82"/>
      <c r="AE408" s="82"/>
      <c r="AF408" s="2"/>
      <c r="AI408" s="3"/>
      <c r="AJ408" s="3"/>
    </row>
    <row r="409" spans="1:36" ht="15">
      <c r="A409" s="66" t="s">
        <v>1186</v>
      </c>
      <c r="B409" s="67"/>
      <c r="C409" s="67"/>
      <c r="D409" s="68"/>
      <c r="E409" s="70"/>
      <c r="F409" s="67"/>
      <c r="G409" s="67"/>
      <c r="H409" s="71"/>
      <c r="I409" s="72"/>
      <c r="J409" s="72"/>
      <c r="K409" s="71"/>
      <c r="L409" s="75"/>
      <c r="M409" s="76">
        <v>6335.11962890625</v>
      </c>
      <c r="N409" s="76">
        <v>2865.663330078125</v>
      </c>
      <c r="O409" s="77"/>
      <c r="P409" s="78"/>
      <c r="Q409" s="78"/>
      <c r="R409" s="83"/>
      <c r="S409" s="83"/>
      <c r="T409" s="83"/>
      <c r="U409" s="83"/>
      <c r="V409" s="86"/>
      <c r="W409" s="51"/>
      <c r="X409" s="86"/>
      <c r="Y409" s="52"/>
      <c r="Z409" s="51"/>
      <c r="AA409" s="73">
        <v>409</v>
      </c>
      <c r="AB409" s="73"/>
      <c r="AC409" s="74"/>
      <c r="AD409" s="82"/>
      <c r="AE409" s="82"/>
      <c r="AF409" s="2"/>
      <c r="AI409" s="3"/>
      <c r="AJ409" s="3"/>
    </row>
    <row r="410" spans="1:36" ht="15">
      <c r="A410" s="66" t="s">
        <v>675</v>
      </c>
      <c r="B410" s="67"/>
      <c r="C410" s="67"/>
      <c r="D410" s="68"/>
      <c r="E410" s="70"/>
      <c r="F410" s="67"/>
      <c r="G410" s="67"/>
      <c r="H410" s="71"/>
      <c r="I410" s="72"/>
      <c r="J410" s="72"/>
      <c r="K410" s="71"/>
      <c r="L410" s="75"/>
      <c r="M410" s="76">
        <v>3505.63232421875</v>
      </c>
      <c r="N410" s="76">
        <v>5322.466796875</v>
      </c>
      <c r="O410" s="77"/>
      <c r="P410" s="78"/>
      <c r="Q410" s="78"/>
      <c r="R410" s="83"/>
      <c r="S410" s="83"/>
      <c r="T410" s="83"/>
      <c r="U410" s="83"/>
      <c r="V410" s="86"/>
      <c r="W410" s="51"/>
      <c r="X410" s="86"/>
      <c r="Y410" s="52"/>
      <c r="Z410" s="51"/>
      <c r="AA410" s="73">
        <v>410</v>
      </c>
      <c r="AB410" s="73"/>
      <c r="AC410" s="74"/>
      <c r="AD410" s="82"/>
      <c r="AE410" s="82"/>
      <c r="AF410" s="2"/>
      <c r="AI410" s="3"/>
      <c r="AJ410" s="3"/>
    </row>
    <row r="411" spans="1:36" ht="15">
      <c r="A411" s="66" t="s">
        <v>1187</v>
      </c>
      <c r="B411" s="67"/>
      <c r="C411" s="67"/>
      <c r="D411" s="68"/>
      <c r="E411" s="70"/>
      <c r="F411" s="67"/>
      <c r="G411" s="67"/>
      <c r="H411" s="71"/>
      <c r="I411" s="72"/>
      <c r="J411" s="72"/>
      <c r="K411" s="71"/>
      <c r="L411" s="75"/>
      <c r="M411" s="76">
        <v>2825.73681640625</v>
      </c>
      <c r="N411" s="76">
        <v>5910.04541015625</v>
      </c>
      <c r="O411" s="77"/>
      <c r="P411" s="78"/>
      <c r="Q411" s="78"/>
      <c r="R411" s="83"/>
      <c r="S411" s="83"/>
      <c r="T411" s="83"/>
      <c r="U411" s="83"/>
      <c r="V411" s="86"/>
      <c r="W411" s="51"/>
      <c r="X411" s="86"/>
      <c r="Y411" s="52"/>
      <c r="Z411" s="51"/>
      <c r="AA411" s="73">
        <v>411</v>
      </c>
      <c r="AB411" s="73"/>
      <c r="AC411" s="74"/>
      <c r="AD411" s="82"/>
      <c r="AE411" s="82"/>
      <c r="AF411" s="2"/>
      <c r="AI411" s="3"/>
      <c r="AJ411" s="3"/>
    </row>
    <row r="412" spans="1:36" ht="15">
      <c r="A412" s="66" t="s">
        <v>676</v>
      </c>
      <c r="B412" s="67"/>
      <c r="C412" s="67"/>
      <c r="D412" s="68"/>
      <c r="E412" s="70"/>
      <c r="F412" s="67"/>
      <c r="G412" s="67"/>
      <c r="H412" s="71"/>
      <c r="I412" s="72"/>
      <c r="J412" s="72"/>
      <c r="K412" s="71"/>
      <c r="L412" s="75"/>
      <c r="M412" s="76">
        <v>2364.1552734375</v>
      </c>
      <c r="N412" s="76">
        <v>2398.546875</v>
      </c>
      <c r="O412" s="77"/>
      <c r="P412" s="78"/>
      <c r="Q412" s="78"/>
      <c r="R412" s="83"/>
      <c r="S412" s="83"/>
      <c r="T412" s="83"/>
      <c r="U412" s="83"/>
      <c r="V412" s="86"/>
      <c r="W412" s="51"/>
      <c r="X412" s="86"/>
      <c r="Y412" s="52"/>
      <c r="Z412" s="51"/>
      <c r="AA412" s="73">
        <v>412</v>
      </c>
      <c r="AB412" s="73"/>
      <c r="AC412" s="74"/>
      <c r="AD412" s="82"/>
      <c r="AE412" s="82"/>
      <c r="AF412" s="2"/>
      <c r="AI412" s="3"/>
      <c r="AJ412" s="3"/>
    </row>
    <row r="413" spans="1:36" ht="15">
      <c r="A413" s="66" t="s">
        <v>1188</v>
      </c>
      <c r="B413" s="67"/>
      <c r="C413" s="67"/>
      <c r="D413" s="68"/>
      <c r="E413" s="70"/>
      <c r="F413" s="67"/>
      <c r="G413" s="67"/>
      <c r="H413" s="71"/>
      <c r="I413" s="72"/>
      <c r="J413" s="72"/>
      <c r="K413" s="71"/>
      <c r="L413" s="75"/>
      <c r="M413" s="76">
        <v>3113.426025390625</v>
      </c>
      <c r="N413" s="76">
        <v>2912.65625</v>
      </c>
      <c r="O413" s="77"/>
      <c r="P413" s="78"/>
      <c r="Q413" s="78"/>
      <c r="R413" s="83"/>
      <c r="S413" s="83"/>
      <c r="T413" s="83"/>
      <c r="U413" s="83"/>
      <c r="V413" s="86"/>
      <c r="W413" s="51"/>
      <c r="X413" s="86"/>
      <c r="Y413" s="52"/>
      <c r="Z413" s="51"/>
      <c r="AA413" s="73">
        <v>413</v>
      </c>
      <c r="AB413" s="73"/>
      <c r="AC413" s="74"/>
      <c r="AD413" s="82"/>
      <c r="AE413" s="82"/>
      <c r="AF413" s="2"/>
      <c r="AI413" s="3"/>
      <c r="AJ413" s="3"/>
    </row>
    <row r="414" spans="1:36" ht="15">
      <c r="A414" s="66" t="s">
        <v>677</v>
      </c>
      <c r="B414" s="67"/>
      <c r="C414" s="67"/>
      <c r="D414" s="68"/>
      <c r="E414" s="70"/>
      <c r="F414" s="67"/>
      <c r="G414" s="67"/>
      <c r="H414" s="71"/>
      <c r="I414" s="72"/>
      <c r="J414" s="72"/>
      <c r="K414" s="71"/>
      <c r="L414" s="75"/>
      <c r="M414" s="76">
        <v>1403.55078125</v>
      </c>
      <c r="N414" s="76">
        <v>3417.959228515625</v>
      </c>
      <c r="O414" s="77"/>
      <c r="P414" s="78"/>
      <c r="Q414" s="78"/>
      <c r="R414" s="83"/>
      <c r="S414" s="83"/>
      <c r="T414" s="83"/>
      <c r="U414" s="83"/>
      <c r="V414" s="86"/>
      <c r="W414" s="51"/>
      <c r="X414" s="86"/>
      <c r="Y414" s="52"/>
      <c r="Z414" s="51"/>
      <c r="AA414" s="73">
        <v>414</v>
      </c>
      <c r="AB414" s="73"/>
      <c r="AC414" s="74"/>
      <c r="AD414" s="82"/>
      <c r="AE414" s="82"/>
      <c r="AF414" s="2"/>
      <c r="AI414" s="3"/>
      <c r="AJ414" s="3"/>
    </row>
    <row r="415" spans="1:36" ht="15">
      <c r="A415" s="66" t="s">
        <v>835</v>
      </c>
      <c r="B415" s="67"/>
      <c r="C415" s="67"/>
      <c r="D415" s="68"/>
      <c r="E415" s="70"/>
      <c r="F415" s="67"/>
      <c r="G415" s="67"/>
      <c r="H415" s="71"/>
      <c r="I415" s="72"/>
      <c r="J415" s="72"/>
      <c r="K415" s="71"/>
      <c r="L415" s="75"/>
      <c r="M415" s="76">
        <v>2376.6318359375</v>
      </c>
      <c r="N415" s="76">
        <v>3351.893798828125</v>
      </c>
      <c r="O415" s="77"/>
      <c r="P415" s="78"/>
      <c r="Q415" s="78"/>
      <c r="R415" s="83"/>
      <c r="S415" s="83"/>
      <c r="T415" s="83"/>
      <c r="U415" s="83"/>
      <c r="V415" s="86"/>
      <c r="W415" s="51"/>
      <c r="X415" s="86"/>
      <c r="Y415" s="52"/>
      <c r="Z415" s="51"/>
      <c r="AA415" s="73">
        <v>415</v>
      </c>
      <c r="AB415" s="73"/>
      <c r="AC415" s="74"/>
      <c r="AD415" s="82"/>
      <c r="AE415" s="82"/>
      <c r="AF415" s="2"/>
      <c r="AI415" s="3"/>
      <c r="AJ415" s="3"/>
    </row>
    <row r="416" spans="1:36" ht="15">
      <c r="A416" s="66" t="s">
        <v>1189</v>
      </c>
      <c r="B416" s="67"/>
      <c r="C416" s="67"/>
      <c r="D416" s="68"/>
      <c r="E416" s="70"/>
      <c r="F416" s="67"/>
      <c r="G416" s="67"/>
      <c r="H416" s="71"/>
      <c r="I416" s="72"/>
      <c r="J416" s="72"/>
      <c r="K416" s="71"/>
      <c r="L416" s="75"/>
      <c r="M416" s="76">
        <v>3990.750732421875</v>
      </c>
      <c r="N416" s="76">
        <v>4603.0712890625</v>
      </c>
      <c r="O416" s="77"/>
      <c r="P416" s="78"/>
      <c r="Q416" s="78"/>
      <c r="R416" s="83"/>
      <c r="S416" s="83"/>
      <c r="T416" s="83"/>
      <c r="U416" s="83"/>
      <c r="V416" s="86"/>
      <c r="W416" s="51"/>
      <c r="X416" s="86"/>
      <c r="Y416" s="52"/>
      <c r="Z416" s="51"/>
      <c r="AA416" s="73">
        <v>416</v>
      </c>
      <c r="AB416" s="73"/>
      <c r="AC416" s="74"/>
      <c r="AD416" s="82"/>
      <c r="AE416" s="82"/>
      <c r="AF416" s="2"/>
      <c r="AI416" s="3"/>
      <c r="AJ416" s="3"/>
    </row>
    <row r="417" spans="1:36" ht="15">
      <c r="A417" s="66" t="s">
        <v>678</v>
      </c>
      <c r="B417" s="67"/>
      <c r="C417" s="67"/>
      <c r="D417" s="68"/>
      <c r="E417" s="70"/>
      <c r="F417" s="67"/>
      <c r="G417" s="67"/>
      <c r="H417" s="71"/>
      <c r="I417" s="72"/>
      <c r="J417" s="72"/>
      <c r="K417" s="71"/>
      <c r="L417" s="75"/>
      <c r="M417" s="76">
        <v>4152.64892578125</v>
      </c>
      <c r="N417" s="76">
        <v>3714.07861328125</v>
      </c>
      <c r="O417" s="77"/>
      <c r="P417" s="78"/>
      <c r="Q417" s="78"/>
      <c r="R417" s="83"/>
      <c r="S417" s="83"/>
      <c r="T417" s="83"/>
      <c r="U417" s="83"/>
      <c r="V417" s="86"/>
      <c r="W417" s="51"/>
      <c r="X417" s="86"/>
      <c r="Y417" s="52"/>
      <c r="Z417" s="51"/>
      <c r="AA417" s="73">
        <v>417</v>
      </c>
      <c r="AB417" s="73"/>
      <c r="AC417" s="74"/>
      <c r="AD417" s="82"/>
      <c r="AE417" s="82"/>
      <c r="AF417" s="2"/>
      <c r="AI417" s="3"/>
      <c r="AJ417" s="3"/>
    </row>
    <row r="418" spans="1:36" ht="15">
      <c r="A418" s="66" t="s">
        <v>1190</v>
      </c>
      <c r="B418" s="67"/>
      <c r="C418" s="67"/>
      <c r="D418" s="68"/>
      <c r="E418" s="70"/>
      <c r="F418" s="67"/>
      <c r="G418" s="67"/>
      <c r="H418" s="71"/>
      <c r="I418" s="72"/>
      <c r="J418" s="72"/>
      <c r="K418" s="71"/>
      <c r="L418" s="75"/>
      <c r="M418" s="76">
        <v>4801.94140625</v>
      </c>
      <c r="N418" s="76">
        <v>2604.003173828125</v>
      </c>
      <c r="O418" s="77"/>
      <c r="P418" s="78"/>
      <c r="Q418" s="78"/>
      <c r="R418" s="83"/>
      <c r="S418" s="83"/>
      <c r="T418" s="83"/>
      <c r="U418" s="83"/>
      <c r="V418" s="86"/>
      <c r="W418" s="51"/>
      <c r="X418" s="86"/>
      <c r="Y418" s="52"/>
      <c r="Z418" s="51"/>
      <c r="AA418" s="73">
        <v>418</v>
      </c>
      <c r="AB418" s="73"/>
      <c r="AC418" s="74"/>
      <c r="AD418" s="82"/>
      <c r="AE418" s="82"/>
      <c r="AF418" s="2"/>
      <c r="AI418" s="3"/>
      <c r="AJ418" s="3"/>
    </row>
    <row r="419" spans="1:36" ht="15">
      <c r="A419" s="66" t="s">
        <v>679</v>
      </c>
      <c r="B419" s="67"/>
      <c r="C419" s="67"/>
      <c r="D419" s="68"/>
      <c r="E419" s="70"/>
      <c r="F419" s="67"/>
      <c r="G419" s="67"/>
      <c r="H419" s="71"/>
      <c r="I419" s="72"/>
      <c r="J419" s="72"/>
      <c r="K419" s="71"/>
      <c r="L419" s="75"/>
      <c r="M419" s="76">
        <v>4178.78515625</v>
      </c>
      <c r="N419" s="76">
        <v>4140.60986328125</v>
      </c>
      <c r="O419" s="77"/>
      <c r="P419" s="78"/>
      <c r="Q419" s="78"/>
      <c r="R419" s="83"/>
      <c r="S419" s="83"/>
      <c r="T419" s="83"/>
      <c r="U419" s="83"/>
      <c r="V419" s="86"/>
      <c r="W419" s="51"/>
      <c r="X419" s="86"/>
      <c r="Y419" s="52"/>
      <c r="Z419" s="51"/>
      <c r="AA419" s="73">
        <v>419</v>
      </c>
      <c r="AB419" s="73"/>
      <c r="AC419" s="74"/>
      <c r="AD419" s="82"/>
      <c r="AE419" s="82"/>
      <c r="AF419" s="2"/>
      <c r="AI419" s="3"/>
      <c r="AJ419" s="3"/>
    </row>
    <row r="420" spans="1:36" ht="15">
      <c r="A420" s="66" t="s">
        <v>1191</v>
      </c>
      <c r="B420" s="67"/>
      <c r="C420" s="67"/>
      <c r="D420" s="68"/>
      <c r="E420" s="70"/>
      <c r="F420" s="67"/>
      <c r="G420" s="67"/>
      <c r="H420" s="71"/>
      <c r="I420" s="72"/>
      <c r="J420" s="72"/>
      <c r="K420" s="71"/>
      <c r="L420" s="75"/>
      <c r="M420" s="76">
        <v>3511.280029296875</v>
      </c>
      <c r="N420" s="76">
        <v>3547.7177734375</v>
      </c>
      <c r="O420" s="77"/>
      <c r="P420" s="78"/>
      <c r="Q420" s="78"/>
      <c r="R420" s="83"/>
      <c r="S420" s="83"/>
      <c r="T420" s="83"/>
      <c r="U420" s="83"/>
      <c r="V420" s="86"/>
      <c r="W420" s="51"/>
      <c r="X420" s="86"/>
      <c r="Y420" s="52"/>
      <c r="Z420" s="51"/>
      <c r="AA420" s="73">
        <v>420</v>
      </c>
      <c r="AB420" s="73"/>
      <c r="AC420" s="74"/>
      <c r="AD420" s="82"/>
      <c r="AE420" s="82"/>
      <c r="AF420" s="2"/>
      <c r="AI420" s="3"/>
      <c r="AJ420" s="3"/>
    </row>
    <row r="421" spans="1:36" ht="15">
      <c r="A421" s="66" t="s">
        <v>209</v>
      </c>
      <c r="B421" s="67"/>
      <c r="C421" s="67"/>
      <c r="D421" s="68"/>
      <c r="E421" s="70"/>
      <c r="F421" s="67"/>
      <c r="G421" s="67"/>
      <c r="H421" s="71"/>
      <c r="I421" s="72"/>
      <c r="J421" s="72"/>
      <c r="K421" s="71"/>
      <c r="L421" s="75"/>
      <c r="M421" s="76">
        <v>5928.51708984375</v>
      </c>
      <c r="N421" s="76">
        <v>7646.40478515625</v>
      </c>
      <c r="O421" s="77"/>
      <c r="P421" s="78"/>
      <c r="Q421" s="78"/>
      <c r="R421" s="83"/>
      <c r="S421" s="83"/>
      <c r="T421" s="83"/>
      <c r="U421" s="83"/>
      <c r="V421" s="86"/>
      <c r="W421" s="51"/>
      <c r="X421" s="86"/>
      <c r="Y421" s="52"/>
      <c r="Z421" s="51"/>
      <c r="AA421" s="73">
        <v>421</v>
      </c>
      <c r="AB421" s="73"/>
      <c r="AC421" s="74"/>
      <c r="AD421" s="82"/>
      <c r="AE421" s="82"/>
      <c r="AF421" s="2"/>
      <c r="AI421" s="3"/>
      <c r="AJ421" s="3"/>
    </row>
    <row r="422" spans="1:36" ht="15">
      <c r="A422" s="66" t="s">
        <v>406</v>
      </c>
      <c r="B422" s="67"/>
      <c r="C422" s="67"/>
      <c r="D422" s="68"/>
      <c r="E422" s="70"/>
      <c r="F422" s="67"/>
      <c r="G422" s="67"/>
      <c r="H422" s="71"/>
      <c r="I422" s="72"/>
      <c r="J422" s="72"/>
      <c r="K422" s="71"/>
      <c r="L422" s="75"/>
      <c r="M422" s="76">
        <v>6497.7119140625</v>
      </c>
      <c r="N422" s="76">
        <v>8526.4287109375</v>
      </c>
      <c r="O422" s="77"/>
      <c r="P422" s="78"/>
      <c r="Q422" s="78"/>
      <c r="R422" s="83"/>
      <c r="S422" s="83"/>
      <c r="T422" s="83"/>
      <c r="U422" s="83"/>
      <c r="V422" s="86"/>
      <c r="W422" s="51"/>
      <c r="X422" s="86"/>
      <c r="Y422" s="52"/>
      <c r="Z422" s="51"/>
      <c r="AA422" s="73">
        <v>422</v>
      </c>
      <c r="AB422" s="73"/>
      <c r="AC422" s="74"/>
      <c r="AD422" s="82"/>
      <c r="AE422" s="82"/>
      <c r="AF422" s="2"/>
      <c r="AI422" s="3"/>
      <c r="AJ422" s="3"/>
    </row>
    <row r="423" spans="1:36" ht="15">
      <c r="A423" s="66" t="s">
        <v>245</v>
      </c>
      <c r="B423" s="67"/>
      <c r="C423" s="67"/>
      <c r="D423" s="68"/>
      <c r="E423" s="70"/>
      <c r="F423" s="67"/>
      <c r="G423" s="67"/>
      <c r="H423" s="71"/>
      <c r="I423" s="72"/>
      <c r="J423" s="72"/>
      <c r="K423" s="71"/>
      <c r="L423" s="75"/>
      <c r="M423" s="76">
        <v>2565.162841796875</v>
      </c>
      <c r="N423" s="76">
        <v>5676.01416015625</v>
      </c>
      <c r="O423" s="77"/>
      <c r="P423" s="78"/>
      <c r="Q423" s="78"/>
      <c r="R423" s="83"/>
      <c r="S423" s="83"/>
      <c r="T423" s="83"/>
      <c r="U423" s="83"/>
      <c r="V423" s="86"/>
      <c r="W423" s="51"/>
      <c r="X423" s="86"/>
      <c r="Y423" s="52"/>
      <c r="Z423" s="51"/>
      <c r="AA423" s="73">
        <v>423</v>
      </c>
      <c r="AB423" s="73"/>
      <c r="AC423" s="74"/>
      <c r="AD423" s="82"/>
      <c r="AE423" s="82"/>
      <c r="AF423" s="2"/>
      <c r="AI423" s="3"/>
      <c r="AJ423" s="3"/>
    </row>
    <row r="424" spans="1:36" ht="15">
      <c r="A424" s="66" t="s">
        <v>1192</v>
      </c>
      <c r="B424" s="67"/>
      <c r="C424" s="67"/>
      <c r="D424" s="68"/>
      <c r="E424" s="70"/>
      <c r="F424" s="67"/>
      <c r="G424" s="67"/>
      <c r="H424" s="71"/>
      <c r="I424" s="72"/>
      <c r="J424" s="72"/>
      <c r="K424" s="71"/>
      <c r="L424" s="75"/>
      <c r="M424" s="76">
        <v>1876.6728515625</v>
      </c>
      <c r="N424" s="76">
        <v>6383.6201171875</v>
      </c>
      <c r="O424" s="77"/>
      <c r="P424" s="78"/>
      <c r="Q424" s="78"/>
      <c r="R424" s="83"/>
      <c r="S424" s="83"/>
      <c r="T424" s="83"/>
      <c r="U424" s="83"/>
      <c r="V424" s="86"/>
      <c r="W424" s="51"/>
      <c r="X424" s="86"/>
      <c r="Y424" s="52"/>
      <c r="Z424" s="51"/>
      <c r="AA424" s="73">
        <v>424</v>
      </c>
      <c r="AB424" s="73"/>
      <c r="AC424" s="74"/>
      <c r="AD424" s="82"/>
      <c r="AE424" s="82"/>
      <c r="AF424" s="2"/>
      <c r="AI424" s="3"/>
      <c r="AJ424" s="3"/>
    </row>
    <row r="425" spans="1:36" ht="15">
      <c r="A425" s="66" t="s">
        <v>1193</v>
      </c>
      <c r="B425" s="67"/>
      <c r="C425" s="67"/>
      <c r="D425" s="68"/>
      <c r="E425" s="70"/>
      <c r="F425" s="67"/>
      <c r="G425" s="67"/>
      <c r="H425" s="71"/>
      <c r="I425" s="72"/>
      <c r="J425" s="72"/>
      <c r="K425" s="71"/>
      <c r="L425" s="75"/>
      <c r="M425" s="76">
        <v>1477.056884765625</v>
      </c>
      <c r="N425" s="76">
        <v>6117.2529296875</v>
      </c>
      <c r="O425" s="77"/>
      <c r="P425" s="78"/>
      <c r="Q425" s="78"/>
      <c r="R425" s="83"/>
      <c r="S425" s="83"/>
      <c r="T425" s="83"/>
      <c r="U425" s="83"/>
      <c r="V425" s="86"/>
      <c r="W425" s="51"/>
      <c r="X425" s="86"/>
      <c r="Y425" s="52"/>
      <c r="Z425" s="51"/>
      <c r="AA425" s="73">
        <v>425</v>
      </c>
      <c r="AB425" s="73"/>
      <c r="AC425" s="74"/>
      <c r="AD425" s="82"/>
      <c r="AE425" s="82"/>
      <c r="AF425" s="2"/>
      <c r="AI425" s="3"/>
      <c r="AJ425" s="3"/>
    </row>
    <row r="426" spans="1:36" ht="15">
      <c r="A426" s="66" t="s">
        <v>1194</v>
      </c>
      <c r="B426" s="67"/>
      <c r="C426" s="67"/>
      <c r="D426" s="68"/>
      <c r="E426" s="70"/>
      <c r="F426" s="67"/>
      <c r="G426" s="67"/>
      <c r="H426" s="71"/>
      <c r="I426" s="72"/>
      <c r="J426" s="72"/>
      <c r="K426" s="71"/>
      <c r="L426" s="75"/>
      <c r="M426" s="76">
        <v>1729.7608642578125</v>
      </c>
      <c r="N426" s="76">
        <v>6132.5224609375</v>
      </c>
      <c r="O426" s="77"/>
      <c r="P426" s="78"/>
      <c r="Q426" s="78"/>
      <c r="R426" s="83"/>
      <c r="S426" s="83"/>
      <c r="T426" s="83"/>
      <c r="U426" s="83"/>
      <c r="V426" s="86"/>
      <c r="W426" s="51"/>
      <c r="X426" s="86"/>
      <c r="Y426" s="52"/>
      <c r="Z426" s="51"/>
      <c r="AA426" s="73">
        <v>426</v>
      </c>
      <c r="AB426" s="73"/>
      <c r="AC426" s="74"/>
      <c r="AD426" s="82"/>
      <c r="AE426" s="82"/>
      <c r="AF426" s="2"/>
      <c r="AI426" s="3"/>
      <c r="AJ426" s="3"/>
    </row>
    <row r="427" spans="1:36" ht="15">
      <c r="A427" s="66" t="s">
        <v>1195</v>
      </c>
      <c r="B427" s="67"/>
      <c r="C427" s="67"/>
      <c r="D427" s="68"/>
      <c r="E427" s="70"/>
      <c r="F427" s="67"/>
      <c r="G427" s="67"/>
      <c r="H427" s="71"/>
      <c r="I427" s="72"/>
      <c r="J427" s="72"/>
      <c r="K427" s="71"/>
      <c r="L427" s="75"/>
      <c r="M427" s="76">
        <v>1538.493408203125</v>
      </c>
      <c r="N427" s="76">
        <v>5900.91162109375</v>
      </c>
      <c r="O427" s="77"/>
      <c r="P427" s="78"/>
      <c r="Q427" s="78"/>
      <c r="R427" s="83"/>
      <c r="S427" s="83"/>
      <c r="T427" s="83"/>
      <c r="U427" s="83"/>
      <c r="V427" s="86"/>
      <c r="W427" s="51"/>
      <c r="X427" s="86"/>
      <c r="Y427" s="52"/>
      <c r="Z427" s="51"/>
      <c r="AA427" s="73">
        <v>427</v>
      </c>
      <c r="AB427" s="73"/>
      <c r="AC427" s="74"/>
      <c r="AD427" s="82"/>
      <c r="AE427" s="82"/>
      <c r="AF427" s="2"/>
      <c r="AI427" s="3"/>
      <c r="AJ427" s="3"/>
    </row>
    <row r="428" spans="1:36" ht="15">
      <c r="A428" s="66" t="s">
        <v>246</v>
      </c>
      <c r="B428" s="67"/>
      <c r="C428" s="67"/>
      <c r="D428" s="68"/>
      <c r="E428" s="70"/>
      <c r="F428" s="67"/>
      <c r="G428" s="67"/>
      <c r="H428" s="71"/>
      <c r="I428" s="72"/>
      <c r="J428" s="72"/>
      <c r="K428" s="71"/>
      <c r="L428" s="75"/>
      <c r="M428" s="76">
        <v>3632.248046875</v>
      </c>
      <c r="N428" s="76">
        <v>3470.93603515625</v>
      </c>
      <c r="O428" s="77"/>
      <c r="P428" s="78"/>
      <c r="Q428" s="78"/>
      <c r="R428" s="83"/>
      <c r="S428" s="83"/>
      <c r="T428" s="83"/>
      <c r="U428" s="83"/>
      <c r="V428" s="86"/>
      <c r="W428" s="51"/>
      <c r="X428" s="86"/>
      <c r="Y428" s="52"/>
      <c r="Z428" s="51"/>
      <c r="AA428" s="73">
        <v>428</v>
      </c>
      <c r="AB428" s="73"/>
      <c r="AC428" s="74"/>
      <c r="AD428" s="82"/>
      <c r="AE428" s="82"/>
      <c r="AF428" s="2"/>
      <c r="AI428" s="3"/>
      <c r="AJ428" s="3"/>
    </row>
    <row r="429" spans="1:36" ht="15">
      <c r="A429" s="66" t="s">
        <v>407</v>
      </c>
      <c r="B429" s="67"/>
      <c r="C429" s="67"/>
      <c r="D429" s="68"/>
      <c r="E429" s="70"/>
      <c r="F429" s="67"/>
      <c r="G429" s="67"/>
      <c r="H429" s="71"/>
      <c r="I429" s="72"/>
      <c r="J429" s="72"/>
      <c r="K429" s="71"/>
      <c r="L429" s="75"/>
      <c r="M429" s="76">
        <v>3271.5927734375</v>
      </c>
      <c r="N429" s="76">
        <v>4378.77294921875</v>
      </c>
      <c r="O429" s="77"/>
      <c r="P429" s="78"/>
      <c r="Q429" s="78"/>
      <c r="R429" s="83"/>
      <c r="S429" s="83"/>
      <c r="T429" s="83"/>
      <c r="U429" s="83"/>
      <c r="V429" s="86"/>
      <c r="W429" s="51"/>
      <c r="X429" s="86"/>
      <c r="Y429" s="52"/>
      <c r="Z429" s="51"/>
      <c r="AA429" s="73">
        <v>429</v>
      </c>
      <c r="AB429" s="73"/>
      <c r="AC429" s="74"/>
      <c r="AD429" s="82"/>
      <c r="AE429" s="82"/>
      <c r="AF429" s="2"/>
      <c r="AI429" s="3"/>
      <c r="AJ429" s="3"/>
    </row>
    <row r="430" spans="1:36" ht="15">
      <c r="A430" s="66" t="s">
        <v>1196</v>
      </c>
      <c r="B430" s="67"/>
      <c r="C430" s="67"/>
      <c r="D430" s="68"/>
      <c r="E430" s="70"/>
      <c r="F430" s="67"/>
      <c r="G430" s="67"/>
      <c r="H430" s="71"/>
      <c r="I430" s="72"/>
      <c r="J430" s="72"/>
      <c r="K430" s="71"/>
      <c r="L430" s="75"/>
      <c r="M430" s="76">
        <v>1743.3968505859375</v>
      </c>
      <c r="N430" s="76">
        <v>6251.345703125</v>
      </c>
      <c r="O430" s="77"/>
      <c r="P430" s="78"/>
      <c r="Q430" s="78"/>
      <c r="R430" s="83"/>
      <c r="S430" s="83"/>
      <c r="T430" s="83"/>
      <c r="U430" s="83"/>
      <c r="V430" s="86"/>
      <c r="W430" s="51"/>
      <c r="X430" s="86"/>
      <c r="Y430" s="52"/>
      <c r="Z430" s="51"/>
      <c r="AA430" s="73">
        <v>430</v>
      </c>
      <c r="AB430" s="73"/>
      <c r="AC430" s="74"/>
      <c r="AD430" s="82"/>
      <c r="AE430" s="82"/>
      <c r="AF430" s="2"/>
      <c r="AI430" s="3"/>
      <c r="AJ430" s="3"/>
    </row>
    <row r="431" spans="1:36" ht="15">
      <c r="A431" s="66" t="s">
        <v>1197</v>
      </c>
      <c r="B431" s="67"/>
      <c r="C431" s="67"/>
      <c r="D431" s="68"/>
      <c r="E431" s="70"/>
      <c r="F431" s="67"/>
      <c r="G431" s="67"/>
      <c r="H431" s="71"/>
      <c r="I431" s="72"/>
      <c r="J431" s="72"/>
      <c r="K431" s="71"/>
      <c r="L431" s="75"/>
      <c r="M431" s="76">
        <v>4668.958984375</v>
      </c>
      <c r="N431" s="76">
        <v>4825.48095703125</v>
      </c>
      <c r="O431" s="77"/>
      <c r="P431" s="78"/>
      <c r="Q431" s="78"/>
      <c r="R431" s="83"/>
      <c r="S431" s="83"/>
      <c r="T431" s="83"/>
      <c r="U431" s="83"/>
      <c r="V431" s="86"/>
      <c r="W431" s="51"/>
      <c r="X431" s="86"/>
      <c r="Y431" s="52"/>
      <c r="Z431" s="51"/>
      <c r="AA431" s="73">
        <v>431</v>
      </c>
      <c r="AB431" s="73"/>
      <c r="AC431" s="74"/>
      <c r="AD431" s="82"/>
      <c r="AE431" s="82"/>
      <c r="AF431" s="2"/>
      <c r="AI431" s="3"/>
      <c r="AJ431" s="3"/>
    </row>
    <row r="432" spans="1:36" ht="15">
      <c r="A432" s="66" t="s">
        <v>680</v>
      </c>
      <c r="B432" s="67"/>
      <c r="C432" s="67"/>
      <c r="D432" s="68"/>
      <c r="E432" s="70"/>
      <c r="F432" s="67"/>
      <c r="G432" s="67"/>
      <c r="H432" s="71"/>
      <c r="I432" s="72"/>
      <c r="J432" s="72"/>
      <c r="K432" s="71"/>
      <c r="L432" s="75"/>
      <c r="M432" s="76">
        <v>4399.4638671875</v>
      </c>
      <c r="N432" s="76">
        <v>4120.212890625</v>
      </c>
      <c r="O432" s="77"/>
      <c r="P432" s="78"/>
      <c r="Q432" s="78"/>
      <c r="R432" s="83"/>
      <c r="S432" s="83"/>
      <c r="T432" s="83"/>
      <c r="U432" s="83"/>
      <c r="V432" s="86"/>
      <c r="W432" s="51"/>
      <c r="X432" s="86"/>
      <c r="Y432" s="52"/>
      <c r="Z432" s="51"/>
      <c r="AA432" s="73">
        <v>432</v>
      </c>
      <c r="AB432" s="73"/>
      <c r="AC432" s="74"/>
      <c r="AD432" s="82"/>
      <c r="AE432" s="82"/>
      <c r="AF432" s="2"/>
      <c r="AI432" s="3"/>
      <c r="AJ432" s="3"/>
    </row>
    <row r="433" spans="1:36" ht="15">
      <c r="A433" s="66" t="s">
        <v>254</v>
      </c>
      <c r="B433" s="67"/>
      <c r="C433" s="67"/>
      <c r="D433" s="68"/>
      <c r="E433" s="70"/>
      <c r="F433" s="67"/>
      <c r="G433" s="67"/>
      <c r="H433" s="71"/>
      <c r="I433" s="72"/>
      <c r="J433" s="72"/>
      <c r="K433" s="71"/>
      <c r="L433" s="75"/>
      <c r="M433" s="76">
        <v>7341.658203125</v>
      </c>
      <c r="N433" s="76">
        <v>3150.051025390625</v>
      </c>
      <c r="O433" s="77"/>
      <c r="P433" s="78"/>
      <c r="Q433" s="78"/>
      <c r="R433" s="83"/>
      <c r="S433" s="83"/>
      <c r="T433" s="83"/>
      <c r="U433" s="83"/>
      <c r="V433" s="86"/>
      <c r="W433" s="51"/>
      <c r="X433" s="86"/>
      <c r="Y433" s="52"/>
      <c r="Z433" s="51"/>
      <c r="AA433" s="73">
        <v>433</v>
      </c>
      <c r="AB433" s="73"/>
      <c r="AC433" s="74"/>
      <c r="AD433" s="82"/>
      <c r="AE433" s="82"/>
      <c r="AF433" s="2"/>
      <c r="AI433" s="3"/>
      <c r="AJ433" s="3"/>
    </row>
    <row r="434" spans="1:36" ht="15">
      <c r="A434" s="66" t="s">
        <v>1198</v>
      </c>
      <c r="B434" s="67"/>
      <c r="C434" s="67"/>
      <c r="D434" s="68"/>
      <c r="E434" s="70"/>
      <c r="F434" s="67"/>
      <c r="G434" s="67"/>
      <c r="H434" s="71"/>
      <c r="I434" s="72"/>
      <c r="J434" s="72"/>
      <c r="K434" s="71"/>
      <c r="L434" s="75"/>
      <c r="M434" s="76">
        <v>7924.5546875</v>
      </c>
      <c r="N434" s="76">
        <v>2206.36669921875</v>
      </c>
      <c r="O434" s="77"/>
      <c r="P434" s="78"/>
      <c r="Q434" s="78"/>
      <c r="R434" s="83"/>
      <c r="S434" s="83"/>
      <c r="T434" s="83"/>
      <c r="U434" s="83"/>
      <c r="V434" s="86"/>
      <c r="W434" s="51"/>
      <c r="X434" s="86"/>
      <c r="Y434" s="52"/>
      <c r="Z434" s="51"/>
      <c r="AA434" s="73">
        <v>434</v>
      </c>
      <c r="AB434" s="73"/>
      <c r="AC434" s="74"/>
      <c r="AD434" s="82"/>
      <c r="AE434" s="82"/>
      <c r="AF434" s="2"/>
      <c r="AI434" s="3"/>
      <c r="AJ434" s="3"/>
    </row>
    <row r="435" spans="1:36" ht="15">
      <c r="A435" s="66" t="s">
        <v>681</v>
      </c>
      <c r="B435" s="67"/>
      <c r="C435" s="67"/>
      <c r="D435" s="68"/>
      <c r="E435" s="70"/>
      <c r="F435" s="67"/>
      <c r="G435" s="67"/>
      <c r="H435" s="71"/>
      <c r="I435" s="72"/>
      <c r="J435" s="72"/>
      <c r="K435" s="71"/>
      <c r="L435" s="75"/>
      <c r="M435" s="76">
        <v>4585.9189453125</v>
      </c>
      <c r="N435" s="76">
        <v>2973.33154296875</v>
      </c>
      <c r="O435" s="77"/>
      <c r="P435" s="78"/>
      <c r="Q435" s="78"/>
      <c r="R435" s="83"/>
      <c r="S435" s="83"/>
      <c r="T435" s="83"/>
      <c r="U435" s="83"/>
      <c r="V435" s="86"/>
      <c r="W435" s="51"/>
      <c r="X435" s="86"/>
      <c r="Y435" s="52"/>
      <c r="Z435" s="51"/>
      <c r="AA435" s="73">
        <v>435</v>
      </c>
      <c r="AB435" s="73"/>
      <c r="AC435" s="74"/>
      <c r="AD435" s="82"/>
      <c r="AE435" s="82"/>
      <c r="AF435" s="2"/>
      <c r="AI435" s="3"/>
      <c r="AJ435" s="3"/>
    </row>
    <row r="436" spans="1:36" ht="15">
      <c r="A436" s="66" t="s">
        <v>682</v>
      </c>
      <c r="B436" s="67"/>
      <c r="C436" s="67"/>
      <c r="D436" s="68"/>
      <c r="E436" s="70"/>
      <c r="F436" s="67"/>
      <c r="G436" s="67"/>
      <c r="H436" s="71"/>
      <c r="I436" s="72"/>
      <c r="J436" s="72"/>
      <c r="K436" s="71"/>
      <c r="L436" s="75"/>
      <c r="M436" s="76">
        <v>4291.16162109375</v>
      </c>
      <c r="N436" s="76">
        <v>4030.5302734375</v>
      </c>
      <c r="O436" s="77"/>
      <c r="P436" s="78"/>
      <c r="Q436" s="78"/>
      <c r="R436" s="83"/>
      <c r="S436" s="83"/>
      <c r="T436" s="83"/>
      <c r="U436" s="83"/>
      <c r="V436" s="86"/>
      <c r="W436" s="51"/>
      <c r="X436" s="86"/>
      <c r="Y436" s="52"/>
      <c r="Z436" s="51"/>
      <c r="AA436" s="73">
        <v>436</v>
      </c>
      <c r="AB436" s="73"/>
      <c r="AC436" s="74"/>
      <c r="AD436" s="82"/>
      <c r="AE436" s="82"/>
      <c r="AF436" s="2"/>
      <c r="AI436" s="3"/>
      <c r="AJ436" s="3"/>
    </row>
    <row r="437" spans="1:36" ht="15">
      <c r="A437" s="66" t="s">
        <v>1199</v>
      </c>
      <c r="B437" s="67"/>
      <c r="C437" s="67"/>
      <c r="D437" s="68"/>
      <c r="E437" s="70"/>
      <c r="F437" s="67"/>
      <c r="G437" s="67"/>
      <c r="H437" s="71"/>
      <c r="I437" s="72"/>
      <c r="J437" s="72"/>
      <c r="K437" s="71"/>
      <c r="L437" s="75"/>
      <c r="M437" s="76">
        <v>3451.59716796875</v>
      </c>
      <c r="N437" s="76">
        <v>4423.21044921875</v>
      </c>
      <c r="O437" s="77"/>
      <c r="P437" s="78"/>
      <c r="Q437" s="78"/>
      <c r="R437" s="83"/>
      <c r="S437" s="83"/>
      <c r="T437" s="83"/>
      <c r="U437" s="83"/>
      <c r="V437" s="86"/>
      <c r="W437" s="51"/>
      <c r="X437" s="86"/>
      <c r="Y437" s="52"/>
      <c r="Z437" s="51"/>
      <c r="AA437" s="73">
        <v>437</v>
      </c>
      <c r="AB437" s="73"/>
      <c r="AC437" s="74"/>
      <c r="AD437" s="82"/>
      <c r="AE437" s="82"/>
      <c r="AF437" s="2"/>
      <c r="AI437" s="3"/>
      <c r="AJ437" s="3"/>
    </row>
    <row r="438" spans="1:36" ht="15">
      <c r="A438" s="66" t="s">
        <v>683</v>
      </c>
      <c r="B438" s="67"/>
      <c r="C438" s="67"/>
      <c r="D438" s="68"/>
      <c r="E438" s="70"/>
      <c r="F438" s="67"/>
      <c r="G438" s="67"/>
      <c r="H438" s="71"/>
      <c r="I438" s="72"/>
      <c r="J438" s="72"/>
      <c r="K438" s="71"/>
      <c r="L438" s="75"/>
      <c r="M438" s="76">
        <v>3876.32275390625</v>
      </c>
      <c r="N438" s="76">
        <v>3410.093994140625</v>
      </c>
      <c r="O438" s="77"/>
      <c r="P438" s="78"/>
      <c r="Q438" s="78"/>
      <c r="R438" s="83"/>
      <c r="S438" s="83"/>
      <c r="T438" s="83"/>
      <c r="U438" s="83"/>
      <c r="V438" s="86"/>
      <c r="W438" s="51"/>
      <c r="X438" s="86"/>
      <c r="Y438" s="52"/>
      <c r="Z438" s="51"/>
      <c r="AA438" s="73">
        <v>438</v>
      </c>
      <c r="AB438" s="73"/>
      <c r="AC438" s="74"/>
      <c r="AD438" s="82"/>
      <c r="AE438" s="82"/>
      <c r="AF438" s="2"/>
      <c r="AI438" s="3"/>
      <c r="AJ438" s="3"/>
    </row>
    <row r="439" spans="1:36" ht="15">
      <c r="A439" s="66" t="s">
        <v>1200</v>
      </c>
      <c r="B439" s="67"/>
      <c r="C439" s="67"/>
      <c r="D439" s="68"/>
      <c r="E439" s="70"/>
      <c r="F439" s="67"/>
      <c r="G439" s="67"/>
      <c r="H439" s="71"/>
      <c r="I439" s="72"/>
      <c r="J439" s="72"/>
      <c r="K439" s="71"/>
      <c r="L439" s="75"/>
      <c r="M439" s="76">
        <v>5225.271484375</v>
      </c>
      <c r="N439" s="76">
        <v>2974.3828125</v>
      </c>
      <c r="O439" s="77"/>
      <c r="P439" s="78"/>
      <c r="Q439" s="78"/>
      <c r="R439" s="83"/>
      <c r="S439" s="83"/>
      <c r="T439" s="83"/>
      <c r="U439" s="83"/>
      <c r="V439" s="86"/>
      <c r="W439" s="51"/>
      <c r="X439" s="86"/>
      <c r="Y439" s="52"/>
      <c r="Z439" s="51"/>
      <c r="AA439" s="73">
        <v>439</v>
      </c>
      <c r="AB439" s="73"/>
      <c r="AC439" s="74"/>
      <c r="AD439" s="82"/>
      <c r="AE439" s="82"/>
      <c r="AF439" s="2"/>
      <c r="AI439" s="3"/>
      <c r="AJ439" s="3"/>
    </row>
    <row r="440" spans="1:36" ht="15">
      <c r="A440" s="66" t="s">
        <v>684</v>
      </c>
      <c r="B440" s="67"/>
      <c r="C440" s="67"/>
      <c r="D440" s="68"/>
      <c r="E440" s="70"/>
      <c r="F440" s="67"/>
      <c r="G440" s="67"/>
      <c r="H440" s="71"/>
      <c r="I440" s="72"/>
      <c r="J440" s="72"/>
      <c r="K440" s="71"/>
      <c r="L440" s="75"/>
      <c r="M440" s="76">
        <v>4575.71484375</v>
      </c>
      <c r="N440" s="76">
        <v>3411.4248046875</v>
      </c>
      <c r="O440" s="77"/>
      <c r="P440" s="78"/>
      <c r="Q440" s="78"/>
      <c r="R440" s="83"/>
      <c r="S440" s="83"/>
      <c r="T440" s="83"/>
      <c r="U440" s="83"/>
      <c r="V440" s="86"/>
      <c r="W440" s="51"/>
      <c r="X440" s="86"/>
      <c r="Y440" s="52"/>
      <c r="Z440" s="51"/>
      <c r="AA440" s="73">
        <v>440</v>
      </c>
      <c r="AB440" s="73"/>
      <c r="AC440" s="74"/>
      <c r="AD440" s="82"/>
      <c r="AE440" s="82"/>
      <c r="AF440" s="2"/>
      <c r="AI440" s="3"/>
      <c r="AJ440" s="3"/>
    </row>
    <row r="441" spans="1:36" ht="15">
      <c r="A441" s="66" t="s">
        <v>1201</v>
      </c>
      <c r="B441" s="67"/>
      <c r="C441" s="67"/>
      <c r="D441" s="68"/>
      <c r="E441" s="70"/>
      <c r="F441" s="67"/>
      <c r="G441" s="67"/>
      <c r="H441" s="71"/>
      <c r="I441" s="72"/>
      <c r="J441" s="72"/>
      <c r="K441" s="71"/>
      <c r="L441" s="75"/>
      <c r="M441" s="76">
        <v>4198.26025390625</v>
      </c>
      <c r="N441" s="76">
        <v>4174.42138671875</v>
      </c>
      <c r="O441" s="77"/>
      <c r="P441" s="78"/>
      <c r="Q441" s="78"/>
      <c r="R441" s="83"/>
      <c r="S441" s="83"/>
      <c r="T441" s="83"/>
      <c r="U441" s="83"/>
      <c r="V441" s="86"/>
      <c r="W441" s="51"/>
      <c r="X441" s="86"/>
      <c r="Y441" s="52"/>
      <c r="Z441" s="51"/>
      <c r="AA441" s="73">
        <v>441</v>
      </c>
      <c r="AB441" s="73"/>
      <c r="AC441" s="74"/>
      <c r="AD441" s="82"/>
      <c r="AE441" s="82"/>
      <c r="AF441" s="2"/>
      <c r="AI441" s="3"/>
      <c r="AJ441" s="3"/>
    </row>
    <row r="442" spans="1:36" ht="15">
      <c r="A442" s="66" t="s">
        <v>247</v>
      </c>
      <c r="B442" s="67"/>
      <c r="C442" s="67"/>
      <c r="D442" s="68"/>
      <c r="E442" s="70"/>
      <c r="F442" s="67"/>
      <c r="G442" s="67"/>
      <c r="H442" s="71"/>
      <c r="I442" s="72"/>
      <c r="J442" s="72"/>
      <c r="K442" s="71"/>
      <c r="L442" s="75"/>
      <c r="M442" s="76">
        <v>3385.603271484375</v>
      </c>
      <c r="N442" s="76">
        <v>5632.1435546875</v>
      </c>
      <c r="O442" s="77"/>
      <c r="P442" s="78"/>
      <c r="Q442" s="78"/>
      <c r="R442" s="83"/>
      <c r="S442" s="83"/>
      <c r="T442" s="83"/>
      <c r="U442" s="83"/>
      <c r="V442" s="86"/>
      <c r="W442" s="51"/>
      <c r="X442" s="86"/>
      <c r="Y442" s="52"/>
      <c r="Z442" s="51"/>
      <c r="AA442" s="73">
        <v>442</v>
      </c>
      <c r="AB442" s="73"/>
      <c r="AC442" s="74"/>
      <c r="AD442" s="82"/>
      <c r="AE442" s="82"/>
      <c r="AF442" s="2"/>
      <c r="AI442" s="3"/>
      <c r="AJ442" s="3"/>
    </row>
    <row r="443" spans="1:36" ht="15">
      <c r="A443" s="66" t="s">
        <v>1202</v>
      </c>
      <c r="B443" s="67"/>
      <c r="C443" s="67"/>
      <c r="D443" s="68"/>
      <c r="E443" s="70"/>
      <c r="F443" s="67"/>
      <c r="G443" s="67"/>
      <c r="H443" s="71"/>
      <c r="I443" s="72"/>
      <c r="J443" s="72"/>
      <c r="K443" s="71"/>
      <c r="L443" s="75"/>
      <c r="M443" s="76">
        <v>3344.114013671875</v>
      </c>
      <c r="N443" s="76">
        <v>6462.396484375</v>
      </c>
      <c r="O443" s="77"/>
      <c r="P443" s="78"/>
      <c r="Q443" s="78"/>
      <c r="R443" s="83"/>
      <c r="S443" s="83"/>
      <c r="T443" s="83"/>
      <c r="U443" s="83"/>
      <c r="V443" s="86"/>
      <c r="W443" s="51"/>
      <c r="X443" s="86"/>
      <c r="Y443" s="52"/>
      <c r="Z443" s="51"/>
      <c r="AA443" s="73">
        <v>443</v>
      </c>
      <c r="AB443" s="73"/>
      <c r="AC443" s="74"/>
      <c r="AD443" s="82"/>
      <c r="AE443" s="82"/>
      <c r="AF443" s="2"/>
      <c r="AI443" s="3"/>
      <c r="AJ443" s="3"/>
    </row>
    <row r="444" spans="1:36" ht="15">
      <c r="A444" s="66" t="s">
        <v>685</v>
      </c>
      <c r="B444" s="67"/>
      <c r="C444" s="67"/>
      <c r="D444" s="68"/>
      <c r="E444" s="70"/>
      <c r="F444" s="67"/>
      <c r="G444" s="67"/>
      <c r="H444" s="71"/>
      <c r="I444" s="72"/>
      <c r="J444" s="72"/>
      <c r="K444" s="71"/>
      <c r="L444" s="75"/>
      <c r="M444" s="76">
        <v>2596.85986328125</v>
      </c>
      <c r="N444" s="76">
        <v>2891.22265625</v>
      </c>
      <c r="O444" s="77"/>
      <c r="P444" s="78"/>
      <c r="Q444" s="78"/>
      <c r="R444" s="83"/>
      <c r="S444" s="83"/>
      <c r="T444" s="83"/>
      <c r="U444" s="83"/>
      <c r="V444" s="86"/>
      <c r="W444" s="51"/>
      <c r="X444" s="86"/>
      <c r="Y444" s="52"/>
      <c r="Z444" s="51"/>
      <c r="AA444" s="73">
        <v>444</v>
      </c>
      <c r="AB444" s="73"/>
      <c r="AC444" s="74"/>
      <c r="AD444" s="82"/>
      <c r="AE444" s="82"/>
      <c r="AF444" s="2"/>
      <c r="AI444" s="3"/>
      <c r="AJ444" s="3"/>
    </row>
    <row r="445" spans="1:36" ht="15">
      <c r="A445" s="66" t="s">
        <v>1203</v>
      </c>
      <c r="B445" s="67"/>
      <c r="C445" s="67"/>
      <c r="D445" s="68"/>
      <c r="E445" s="70"/>
      <c r="F445" s="67"/>
      <c r="G445" s="67"/>
      <c r="H445" s="71"/>
      <c r="I445" s="72"/>
      <c r="J445" s="72"/>
      <c r="K445" s="71"/>
      <c r="L445" s="75"/>
      <c r="M445" s="76">
        <v>3520.390625</v>
      </c>
      <c r="N445" s="76">
        <v>4807.5595703125</v>
      </c>
      <c r="O445" s="77"/>
      <c r="P445" s="78"/>
      <c r="Q445" s="78"/>
      <c r="R445" s="83"/>
      <c r="S445" s="83"/>
      <c r="T445" s="83"/>
      <c r="U445" s="83"/>
      <c r="V445" s="86"/>
      <c r="W445" s="51"/>
      <c r="X445" s="86"/>
      <c r="Y445" s="52"/>
      <c r="Z445" s="51"/>
      <c r="AA445" s="73">
        <v>445</v>
      </c>
      <c r="AB445" s="73"/>
      <c r="AC445" s="74"/>
      <c r="AD445" s="82"/>
      <c r="AE445" s="82"/>
      <c r="AF445" s="2"/>
      <c r="AI445" s="3"/>
      <c r="AJ445" s="3"/>
    </row>
    <row r="446" spans="1:36" ht="15">
      <c r="A446" s="66" t="s">
        <v>686</v>
      </c>
      <c r="B446" s="67"/>
      <c r="C446" s="67"/>
      <c r="D446" s="68"/>
      <c r="E446" s="70"/>
      <c r="F446" s="67"/>
      <c r="G446" s="67"/>
      <c r="H446" s="71"/>
      <c r="I446" s="72"/>
      <c r="J446" s="72"/>
      <c r="K446" s="71"/>
      <c r="L446" s="75"/>
      <c r="M446" s="76">
        <v>4624.8330078125</v>
      </c>
      <c r="N446" s="76">
        <v>3463.902099609375</v>
      </c>
      <c r="O446" s="77"/>
      <c r="P446" s="78"/>
      <c r="Q446" s="78"/>
      <c r="R446" s="83"/>
      <c r="S446" s="83"/>
      <c r="T446" s="83"/>
      <c r="U446" s="83"/>
      <c r="V446" s="86"/>
      <c r="W446" s="51"/>
      <c r="X446" s="86"/>
      <c r="Y446" s="52"/>
      <c r="Z446" s="51"/>
      <c r="AA446" s="73">
        <v>446</v>
      </c>
      <c r="AB446" s="73"/>
      <c r="AC446" s="74"/>
      <c r="AD446" s="82"/>
      <c r="AE446" s="82"/>
      <c r="AF446" s="2"/>
      <c r="AI446" s="3"/>
      <c r="AJ446" s="3"/>
    </row>
    <row r="447" spans="1:36" ht="15">
      <c r="A447" s="66" t="s">
        <v>1204</v>
      </c>
      <c r="B447" s="67"/>
      <c r="C447" s="67"/>
      <c r="D447" s="68"/>
      <c r="E447" s="70"/>
      <c r="F447" s="67"/>
      <c r="G447" s="67"/>
      <c r="H447" s="71"/>
      <c r="I447" s="72"/>
      <c r="J447" s="72"/>
      <c r="K447" s="71"/>
      <c r="L447" s="75"/>
      <c r="M447" s="76">
        <v>4151.537109375</v>
      </c>
      <c r="N447" s="76">
        <v>4185.09326171875</v>
      </c>
      <c r="O447" s="77"/>
      <c r="P447" s="78"/>
      <c r="Q447" s="78"/>
      <c r="R447" s="83"/>
      <c r="S447" s="83"/>
      <c r="T447" s="83"/>
      <c r="U447" s="83"/>
      <c r="V447" s="86"/>
      <c r="W447" s="51"/>
      <c r="X447" s="86"/>
      <c r="Y447" s="52"/>
      <c r="Z447" s="51"/>
      <c r="AA447" s="73">
        <v>447</v>
      </c>
      <c r="AB447" s="73"/>
      <c r="AC447" s="74"/>
      <c r="AD447" s="82"/>
      <c r="AE447" s="82"/>
      <c r="AF447" s="2"/>
      <c r="AI447" s="3"/>
      <c r="AJ447" s="3"/>
    </row>
    <row r="448" spans="1:36" ht="15">
      <c r="A448" s="66" t="s">
        <v>1205</v>
      </c>
      <c r="B448" s="67"/>
      <c r="C448" s="67"/>
      <c r="D448" s="68"/>
      <c r="E448" s="70"/>
      <c r="F448" s="67"/>
      <c r="G448" s="67"/>
      <c r="H448" s="71"/>
      <c r="I448" s="72"/>
      <c r="J448" s="72"/>
      <c r="K448" s="71"/>
      <c r="L448" s="75"/>
      <c r="M448" s="76">
        <v>3469.53857421875</v>
      </c>
      <c r="N448" s="76">
        <v>4866.2919921875</v>
      </c>
      <c r="O448" s="77"/>
      <c r="P448" s="78"/>
      <c r="Q448" s="78"/>
      <c r="R448" s="83"/>
      <c r="S448" s="83"/>
      <c r="T448" s="83"/>
      <c r="U448" s="83"/>
      <c r="V448" s="86"/>
      <c r="W448" s="51"/>
      <c r="X448" s="86"/>
      <c r="Y448" s="52"/>
      <c r="Z448" s="51"/>
      <c r="AA448" s="73">
        <v>448</v>
      </c>
      <c r="AB448" s="73"/>
      <c r="AC448" s="74"/>
      <c r="AD448" s="82"/>
      <c r="AE448" s="82"/>
      <c r="AF448" s="2"/>
      <c r="AI448" s="3"/>
      <c r="AJ448" s="3"/>
    </row>
    <row r="449" spans="1:36" ht="15">
      <c r="A449" s="66" t="s">
        <v>687</v>
      </c>
      <c r="B449" s="67"/>
      <c r="C449" s="67"/>
      <c r="D449" s="68"/>
      <c r="E449" s="70"/>
      <c r="F449" s="67"/>
      <c r="G449" s="67"/>
      <c r="H449" s="71"/>
      <c r="I449" s="72"/>
      <c r="J449" s="72"/>
      <c r="K449" s="71"/>
      <c r="L449" s="75"/>
      <c r="M449" s="76">
        <v>3619.462646484375</v>
      </c>
      <c r="N449" s="76">
        <v>3646.166748046875</v>
      </c>
      <c r="O449" s="77"/>
      <c r="P449" s="78"/>
      <c r="Q449" s="78"/>
      <c r="R449" s="83"/>
      <c r="S449" s="83"/>
      <c r="T449" s="83"/>
      <c r="U449" s="83"/>
      <c r="V449" s="86"/>
      <c r="W449" s="51"/>
      <c r="X449" s="86"/>
      <c r="Y449" s="52"/>
      <c r="Z449" s="51"/>
      <c r="AA449" s="73">
        <v>449</v>
      </c>
      <c r="AB449" s="73"/>
      <c r="AC449" s="74"/>
      <c r="AD449" s="82"/>
      <c r="AE449" s="82"/>
      <c r="AF449" s="2"/>
      <c r="AI449" s="3"/>
      <c r="AJ449" s="3"/>
    </row>
    <row r="450" spans="1:36" ht="15">
      <c r="A450" s="66" t="s">
        <v>1206</v>
      </c>
      <c r="B450" s="67"/>
      <c r="C450" s="67"/>
      <c r="D450" s="68"/>
      <c r="E450" s="70"/>
      <c r="F450" s="67"/>
      <c r="G450" s="67"/>
      <c r="H450" s="71"/>
      <c r="I450" s="72"/>
      <c r="J450" s="72"/>
      <c r="K450" s="71"/>
      <c r="L450" s="75"/>
      <c r="M450" s="76">
        <v>4280.12451171875</v>
      </c>
      <c r="N450" s="76">
        <v>4244.86328125</v>
      </c>
      <c r="O450" s="77"/>
      <c r="P450" s="78"/>
      <c r="Q450" s="78"/>
      <c r="R450" s="83"/>
      <c r="S450" s="83"/>
      <c r="T450" s="83"/>
      <c r="U450" s="83"/>
      <c r="V450" s="86"/>
      <c r="W450" s="51"/>
      <c r="X450" s="86"/>
      <c r="Y450" s="52"/>
      <c r="Z450" s="51"/>
      <c r="AA450" s="73">
        <v>450</v>
      </c>
      <c r="AB450" s="73"/>
      <c r="AC450" s="74"/>
      <c r="AD450" s="82"/>
      <c r="AE450" s="82"/>
      <c r="AF450" s="2"/>
      <c r="AI450" s="3"/>
      <c r="AJ450" s="3"/>
    </row>
    <row r="451" spans="1:36" ht="15">
      <c r="A451" s="66" t="s">
        <v>1207</v>
      </c>
      <c r="B451" s="67"/>
      <c r="C451" s="67"/>
      <c r="D451" s="68"/>
      <c r="E451" s="70"/>
      <c r="F451" s="67"/>
      <c r="G451" s="67"/>
      <c r="H451" s="71"/>
      <c r="I451" s="72"/>
      <c r="J451" s="72"/>
      <c r="K451" s="71"/>
      <c r="L451" s="75"/>
      <c r="M451" s="76">
        <v>3927.1728515625</v>
      </c>
      <c r="N451" s="76">
        <v>5332.24560546875</v>
      </c>
      <c r="O451" s="77"/>
      <c r="P451" s="78"/>
      <c r="Q451" s="78"/>
      <c r="R451" s="83"/>
      <c r="S451" s="83"/>
      <c r="T451" s="83"/>
      <c r="U451" s="83"/>
      <c r="V451" s="86"/>
      <c r="W451" s="51"/>
      <c r="X451" s="86"/>
      <c r="Y451" s="52"/>
      <c r="Z451" s="51"/>
      <c r="AA451" s="73">
        <v>451</v>
      </c>
      <c r="AB451" s="73"/>
      <c r="AC451" s="74"/>
      <c r="AD451" s="82"/>
      <c r="AE451" s="82"/>
      <c r="AF451" s="2"/>
      <c r="AI451" s="3"/>
      <c r="AJ451" s="3"/>
    </row>
    <row r="452" spans="1:36" ht="15">
      <c r="A452" s="66" t="s">
        <v>688</v>
      </c>
      <c r="B452" s="67"/>
      <c r="C452" s="67"/>
      <c r="D452" s="68"/>
      <c r="E452" s="70"/>
      <c r="F452" s="67"/>
      <c r="G452" s="67"/>
      <c r="H452" s="71"/>
      <c r="I452" s="72"/>
      <c r="J452" s="72"/>
      <c r="K452" s="71"/>
      <c r="L452" s="75"/>
      <c r="M452" s="76">
        <v>4141.99755859375</v>
      </c>
      <c r="N452" s="76">
        <v>4208.01123046875</v>
      </c>
      <c r="O452" s="77"/>
      <c r="P452" s="78"/>
      <c r="Q452" s="78"/>
      <c r="R452" s="83"/>
      <c r="S452" s="83"/>
      <c r="T452" s="83"/>
      <c r="U452" s="83"/>
      <c r="V452" s="86"/>
      <c r="W452" s="51"/>
      <c r="X452" s="86"/>
      <c r="Y452" s="52"/>
      <c r="Z452" s="51"/>
      <c r="AA452" s="73">
        <v>452</v>
      </c>
      <c r="AB452" s="73"/>
      <c r="AC452" s="74"/>
      <c r="AD452" s="82"/>
      <c r="AE452" s="82"/>
      <c r="AF452" s="2"/>
      <c r="AI452" s="3"/>
      <c r="AJ452" s="3"/>
    </row>
    <row r="453" spans="1:36" ht="15">
      <c r="A453" s="66" t="s">
        <v>1208</v>
      </c>
      <c r="B453" s="67"/>
      <c r="C453" s="67"/>
      <c r="D453" s="68"/>
      <c r="E453" s="70"/>
      <c r="F453" s="67"/>
      <c r="G453" s="67"/>
      <c r="H453" s="71"/>
      <c r="I453" s="72"/>
      <c r="J453" s="72"/>
      <c r="K453" s="71"/>
      <c r="L453" s="75"/>
      <c r="M453" s="76">
        <v>4382.25634765625</v>
      </c>
      <c r="N453" s="76">
        <v>3403.86279296875</v>
      </c>
      <c r="O453" s="77"/>
      <c r="P453" s="78"/>
      <c r="Q453" s="78"/>
      <c r="R453" s="83"/>
      <c r="S453" s="83"/>
      <c r="T453" s="83"/>
      <c r="U453" s="83"/>
      <c r="V453" s="86"/>
      <c r="W453" s="51"/>
      <c r="X453" s="86"/>
      <c r="Y453" s="52"/>
      <c r="Z453" s="51"/>
      <c r="AA453" s="73">
        <v>453</v>
      </c>
      <c r="AB453" s="73"/>
      <c r="AC453" s="74"/>
      <c r="AD453" s="82"/>
      <c r="AE453" s="82"/>
      <c r="AF453" s="2"/>
      <c r="AI453" s="3"/>
      <c r="AJ453" s="3"/>
    </row>
    <row r="454" spans="1:36" ht="15">
      <c r="A454" s="66" t="s">
        <v>689</v>
      </c>
      <c r="B454" s="67"/>
      <c r="C454" s="67"/>
      <c r="D454" s="68"/>
      <c r="E454" s="70"/>
      <c r="F454" s="67"/>
      <c r="G454" s="67"/>
      <c r="H454" s="71"/>
      <c r="I454" s="72"/>
      <c r="J454" s="72"/>
      <c r="K454" s="71"/>
      <c r="L454" s="75"/>
      <c r="M454" s="76">
        <v>4146.17578125</v>
      </c>
      <c r="N454" s="76">
        <v>3394.490478515625</v>
      </c>
      <c r="O454" s="77"/>
      <c r="P454" s="78"/>
      <c r="Q454" s="78"/>
      <c r="R454" s="83"/>
      <c r="S454" s="83"/>
      <c r="T454" s="83"/>
      <c r="U454" s="83"/>
      <c r="V454" s="86"/>
      <c r="W454" s="51"/>
      <c r="X454" s="86"/>
      <c r="Y454" s="52"/>
      <c r="Z454" s="51"/>
      <c r="AA454" s="73">
        <v>454</v>
      </c>
      <c r="AB454" s="73"/>
      <c r="AC454" s="74"/>
      <c r="AD454" s="82"/>
      <c r="AE454" s="82"/>
      <c r="AF454" s="2"/>
      <c r="AI454" s="3"/>
      <c r="AJ454" s="3"/>
    </row>
    <row r="455" spans="1:36" ht="15">
      <c r="A455" s="66" t="s">
        <v>1209</v>
      </c>
      <c r="B455" s="67"/>
      <c r="C455" s="67"/>
      <c r="D455" s="68"/>
      <c r="E455" s="70"/>
      <c r="F455" s="67"/>
      <c r="G455" s="67"/>
      <c r="H455" s="71"/>
      <c r="I455" s="72"/>
      <c r="J455" s="72"/>
      <c r="K455" s="71"/>
      <c r="L455" s="75"/>
      <c r="M455" s="76">
        <v>4241.2861328125</v>
      </c>
      <c r="N455" s="76">
        <v>4221.3505859375</v>
      </c>
      <c r="O455" s="77"/>
      <c r="P455" s="78"/>
      <c r="Q455" s="78"/>
      <c r="R455" s="83"/>
      <c r="S455" s="83"/>
      <c r="T455" s="83"/>
      <c r="U455" s="83"/>
      <c r="V455" s="86"/>
      <c r="W455" s="51"/>
      <c r="X455" s="86"/>
      <c r="Y455" s="52"/>
      <c r="Z455" s="51"/>
      <c r="AA455" s="73">
        <v>455</v>
      </c>
      <c r="AB455" s="73"/>
      <c r="AC455" s="74"/>
      <c r="AD455" s="82"/>
      <c r="AE455" s="82"/>
      <c r="AF455" s="2"/>
      <c r="AI455" s="3"/>
      <c r="AJ455" s="3"/>
    </row>
    <row r="456" spans="1:36" ht="15">
      <c r="A456" s="66" t="s">
        <v>690</v>
      </c>
      <c r="B456" s="67"/>
      <c r="C456" s="67"/>
      <c r="D456" s="68"/>
      <c r="E456" s="70"/>
      <c r="F456" s="67"/>
      <c r="G456" s="67"/>
      <c r="H456" s="71"/>
      <c r="I456" s="72"/>
      <c r="J456" s="72"/>
      <c r="K456" s="71"/>
      <c r="L456" s="75"/>
      <c r="M456" s="76">
        <v>4544.58447265625</v>
      </c>
      <c r="N456" s="76">
        <v>4168.73388671875</v>
      </c>
      <c r="O456" s="77"/>
      <c r="P456" s="78"/>
      <c r="Q456" s="78"/>
      <c r="R456" s="83"/>
      <c r="S456" s="83"/>
      <c r="T456" s="83"/>
      <c r="U456" s="83"/>
      <c r="V456" s="86"/>
      <c r="W456" s="51"/>
      <c r="X456" s="86"/>
      <c r="Y456" s="52"/>
      <c r="Z456" s="51"/>
      <c r="AA456" s="73">
        <v>456</v>
      </c>
      <c r="AB456" s="73"/>
      <c r="AC456" s="74"/>
      <c r="AD456" s="82"/>
      <c r="AE456" s="82"/>
      <c r="AF456" s="2"/>
      <c r="AI456" s="3"/>
      <c r="AJ456" s="3"/>
    </row>
    <row r="457" spans="1:36" ht="15">
      <c r="A457" s="66" t="s">
        <v>691</v>
      </c>
      <c r="B457" s="67"/>
      <c r="C457" s="67"/>
      <c r="D457" s="68"/>
      <c r="E457" s="70"/>
      <c r="F457" s="67"/>
      <c r="G457" s="67"/>
      <c r="H457" s="71"/>
      <c r="I457" s="72"/>
      <c r="J457" s="72"/>
      <c r="K457" s="71"/>
      <c r="L457" s="75"/>
      <c r="M457" s="76">
        <v>4070.916748046875</v>
      </c>
      <c r="N457" s="76">
        <v>4068.172119140625</v>
      </c>
      <c r="O457" s="77"/>
      <c r="P457" s="78"/>
      <c r="Q457" s="78"/>
      <c r="R457" s="83"/>
      <c r="S457" s="83"/>
      <c r="T457" s="83"/>
      <c r="U457" s="83"/>
      <c r="V457" s="86"/>
      <c r="W457" s="51"/>
      <c r="X457" s="86"/>
      <c r="Y457" s="52"/>
      <c r="Z457" s="51"/>
      <c r="AA457" s="73">
        <v>457</v>
      </c>
      <c r="AB457" s="73"/>
      <c r="AC457" s="74"/>
      <c r="AD457" s="82"/>
      <c r="AE457" s="82"/>
      <c r="AF457" s="2"/>
      <c r="AI457" s="3"/>
      <c r="AJ457" s="3"/>
    </row>
    <row r="458" spans="1:36" ht="15">
      <c r="A458" s="66" t="s">
        <v>1210</v>
      </c>
      <c r="B458" s="67"/>
      <c r="C458" s="67"/>
      <c r="D458" s="68"/>
      <c r="E458" s="70"/>
      <c r="F458" s="67"/>
      <c r="G458" s="67"/>
      <c r="H458" s="71"/>
      <c r="I458" s="72"/>
      <c r="J458" s="72"/>
      <c r="K458" s="71"/>
      <c r="L458" s="75"/>
      <c r="M458" s="76">
        <v>4925.8759765625</v>
      </c>
      <c r="N458" s="76">
        <v>4434.7041015625</v>
      </c>
      <c r="O458" s="77"/>
      <c r="P458" s="78"/>
      <c r="Q458" s="78"/>
      <c r="R458" s="83"/>
      <c r="S458" s="83"/>
      <c r="T458" s="83"/>
      <c r="U458" s="83"/>
      <c r="V458" s="86"/>
      <c r="W458" s="51"/>
      <c r="X458" s="86"/>
      <c r="Y458" s="52"/>
      <c r="Z458" s="51"/>
      <c r="AA458" s="73">
        <v>458</v>
      </c>
      <c r="AB458" s="73"/>
      <c r="AC458" s="74"/>
      <c r="AD458" s="82"/>
      <c r="AE458" s="82"/>
      <c r="AF458" s="2"/>
      <c r="AI458" s="3"/>
      <c r="AJ458" s="3"/>
    </row>
    <row r="459" spans="1:36" ht="15">
      <c r="A459" s="66" t="s">
        <v>250</v>
      </c>
      <c r="B459" s="67"/>
      <c r="C459" s="67"/>
      <c r="D459" s="68"/>
      <c r="E459" s="70"/>
      <c r="F459" s="67"/>
      <c r="G459" s="67"/>
      <c r="H459" s="71"/>
      <c r="I459" s="72"/>
      <c r="J459" s="72"/>
      <c r="K459" s="71"/>
      <c r="L459" s="75"/>
      <c r="M459" s="76">
        <v>4215.32421875</v>
      </c>
      <c r="N459" s="76">
        <v>4018.329833984375</v>
      </c>
      <c r="O459" s="77"/>
      <c r="P459" s="78"/>
      <c r="Q459" s="78"/>
      <c r="R459" s="83"/>
      <c r="S459" s="83"/>
      <c r="T459" s="83"/>
      <c r="U459" s="83"/>
      <c r="V459" s="86"/>
      <c r="W459" s="51"/>
      <c r="X459" s="86"/>
      <c r="Y459" s="52"/>
      <c r="Z459" s="51"/>
      <c r="AA459" s="73">
        <v>459</v>
      </c>
      <c r="AB459" s="73"/>
      <c r="AC459" s="74"/>
      <c r="AD459" s="82"/>
      <c r="AE459" s="82"/>
      <c r="AF459" s="2"/>
      <c r="AI459" s="3"/>
      <c r="AJ459" s="3"/>
    </row>
    <row r="460" spans="1:36" ht="15">
      <c r="A460" s="66" t="s">
        <v>1211</v>
      </c>
      <c r="B460" s="67"/>
      <c r="C460" s="67"/>
      <c r="D460" s="68"/>
      <c r="E460" s="70"/>
      <c r="F460" s="67"/>
      <c r="G460" s="67"/>
      <c r="H460" s="71"/>
      <c r="I460" s="72"/>
      <c r="J460" s="72"/>
      <c r="K460" s="71"/>
      <c r="L460" s="75"/>
      <c r="M460" s="76">
        <v>4447.181640625</v>
      </c>
      <c r="N460" s="76">
        <v>4824.35302734375</v>
      </c>
      <c r="O460" s="77"/>
      <c r="P460" s="78"/>
      <c r="Q460" s="78"/>
      <c r="R460" s="83"/>
      <c r="S460" s="83"/>
      <c r="T460" s="83"/>
      <c r="U460" s="83"/>
      <c r="V460" s="86"/>
      <c r="W460" s="51"/>
      <c r="X460" s="86"/>
      <c r="Y460" s="52"/>
      <c r="Z460" s="51"/>
      <c r="AA460" s="73">
        <v>460</v>
      </c>
      <c r="AB460" s="73"/>
      <c r="AC460" s="74"/>
      <c r="AD460" s="82"/>
      <c r="AE460" s="82"/>
      <c r="AF460" s="2"/>
      <c r="AI460" s="3"/>
      <c r="AJ460" s="3"/>
    </row>
    <row r="461" spans="1:36" ht="15">
      <c r="A461" s="66" t="s">
        <v>1212</v>
      </c>
      <c r="B461" s="67"/>
      <c r="C461" s="67"/>
      <c r="D461" s="68"/>
      <c r="E461" s="70"/>
      <c r="F461" s="67"/>
      <c r="G461" s="67"/>
      <c r="H461" s="71"/>
      <c r="I461" s="72"/>
      <c r="J461" s="72"/>
      <c r="K461" s="71"/>
      <c r="L461" s="75"/>
      <c r="M461" s="76">
        <v>4987.06689453125</v>
      </c>
      <c r="N461" s="76">
        <v>4373.68603515625</v>
      </c>
      <c r="O461" s="77"/>
      <c r="P461" s="78"/>
      <c r="Q461" s="78"/>
      <c r="R461" s="83"/>
      <c r="S461" s="83"/>
      <c r="T461" s="83"/>
      <c r="U461" s="83"/>
      <c r="V461" s="86"/>
      <c r="W461" s="51"/>
      <c r="X461" s="86"/>
      <c r="Y461" s="52"/>
      <c r="Z461" s="51"/>
      <c r="AA461" s="73">
        <v>461</v>
      </c>
      <c r="AB461" s="73"/>
      <c r="AC461" s="74"/>
      <c r="AD461" s="82"/>
      <c r="AE461" s="82"/>
      <c r="AF461" s="2"/>
      <c r="AI461" s="3"/>
      <c r="AJ461" s="3"/>
    </row>
    <row r="462" spans="1:36" ht="15">
      <c r="A462" s="66" t="s">
        <v>251</v>
      </c>
      <c r="B462" s="67"/>
      <c r="C462" s="67"/>
      <c r="D462" s="68"/>
      <c r="E462" s="70"/>
      <c r="F462" s="67"/>
      <c r="G462" s="67"/>
      <c r="H462" s="71"/>
      <c r="I462" s="72"/>
      <c r="J462" s="72"/>
      <c r="K462" s="71"/>
      <c r="L462" s="75"/>
      <c r="M462" s="76">
        <v>4226.29345703125</v>
      </c>
      <c r="N462" s="76">
        <v>4158.54150390625</v>
      </c>
      <c r="O462" s="77"/>
      <c r="P462" s="78"/>
      <c r="Q462" s="78"/>
      <c r="R462" s="83"/>
      <c r="S462" s="83"/>
      <c r="T462" s="83"/>
      <c r="U462" s="83"/>
      <c r="V462" s="86"/>
      <c r="W462" s="51"/>
      <c r="X462" s="86"/>
      <c r="Y462" s="52"/>
      <c r="Z462" s="51"/>
      <c r="AA462" s="73">
        <v>462</v>
      </c>
      <c r="AB462" s="73"/>
      <c r="AC462" s="74"/>
      <c r="AD462" s="82"/>
      <c r="AE462" s="82"/>
      <c r="AF462" s="2"/>
      <c r="AI462" s="3"/>
      <c r="AJ462" s="3"/>
    </row>
    <row r="463" spans="1:36" ht="15">
      <c r="A463" s="66" t="s">
        <v>1213</v>
      </c>
      <c r="B463" s="67"/>
      <c r="C463" s="67"/>
      <c r="D463" s="68"/>
      <c r="E463" s="70"/>
      <c r="F463" s="67"/>
      <c r="G463" s="67"/>
      <c r="H463" s="71"/>
      <c r="I463" s="72"/>
      <c r="J463" s="72"/>
      <c r="K463" s="71"/>
      <c r="L463" s="75"/>
      <c r="M463" s="76">
        <v>5165.4140625</v>
      </c>
      <c r="N463" s="76">
        <v>4019.0947265625</v>
      </c>
      <c r="O463" s="77"/>
      <c r="P463" s="78"/>
      <c r="Q463" s="78"/>
      <c r="R463" s="83"/>
      <c r="S463" s="83"/>
      <c r="T463" s="83"/>
      <c r="U463" s="83"/>
      <c r="V463" s="86"/>
      <c r="W463" s="51"/>
      <c r="X463" s="86"/>
      <c r="Y463" s="52"/>
      <c r="Z463" s="51"/>
      <c r="AA463" s="73">
        <v>463</v>
      </c>
      <c r="AB463" s="73"/>
      <c r="AC463" s="74"/>
      <c r="AD463" s="82"/>
      <c r="AE463" s="82"/>
      <c r="AF463" s="2"/>
      <c r="AI463" s="3"/>
      <c r="AJ463" s="3"/>
    </row>
    <row r="464" spans="1:36" ht="15">
      <c r="A464" s="66" t="s">
        <v>692</v>
      </c>
      <c r="B464" s="67"/>
      <c r="C464" s="67"/>
      <c r="D464" s="68"/>
      <c r="E464" s="70"/>
      <c r="F464" s="67"/>
      <c r="G464" s="67"/>
      <c r="H464" s="71"/>
      <c r="I464" s="72"/>
      <c r="J464" s="72"/>
      <c r="K464" s="71"/>
      <c r="L464" s="75"/>
      <c r="M464" s="76">
        <v>4088.0654296875</v>
      </c>
      <c r="N464" s="76">
        <v>4277.36376953125</v>
      </c>
      <c r="O464" s="77"/>
      <c r="P464" s="78"/>
      <c r="Q464" s="78"/>
      <c r="R464" s="83"/>
      <c r="S464" s="83"/>
      <c r="T464" s="83"/>
      <c r="U464" s="83"/>
      <c r="V464" s="86"/>
      <c r="W464" s="51"/>
      <c r="X464" s="86"/>
      <c r="Y464" s="52"/>
      <c r="Z464" s="51"/>
      <c r="AA464" s="73">
        <v>464</v>
      </c>
      <c r="AB464" s="73"/>
      <c r="AC464" s="74"/>
      <c r="AD464" s="82"/>
      <c r="AE464" s="82"/>
      <c r="AF464" s="2"/>
      <c r="AI464" s="3"/>
      <c r="AJ464" s="3"/>
    </row>
    <row r="465" spans="1:36" ht="15">
      <c r="A465" s="66" t="s">
        <v>1214</v>
      </c>
      <c r="B465" s="67"/>
      <c r="C465" s="67"/>
      <c r="D465" s="68"/>
      <c r="E465" s="70"/>
      <c r="F465" s="67"/>
      <c r="G465" s="67"/>
      <c r="H465" s="71"/>
      <c r="I465" s="72"/>
      <c r="J465" s="72"/>
      <c r="K465" s="71"/>
      <c r="L465" s="75"/>
      <c r="M465" s="76">
        <v>3477.332763671875</v>
      </c>
      <c r="N465" s="76">
        <v>3639.59912109375</v>
      </c>
      <c r="O465" s="77"/>
      <c r="P465" s="78"/>
      <c r="Q465" s="78"/>
      <c r="R465" s="83"/>
      <c r="S465" s="83"/>
      <c r="T465" s="83"/>
      <c r="U465" s="83"/>
      <c r="V465" s="86"/>
      <c r="W465" s="51"/>
      <c r="X465" s="86"/>
      <c r="Y465" s="52"/>
      <c r="Z465" s="51"/>
      <c r="AA465" s="73">
        <v>465</v>
      </c>
      <c r="AB465" s="73"/>
      <c r="AC465" s="74"/>
      <c r="AD465" s="82"/>
      <c r="AE465" s="82"/>
      <c r="AF465" s="2"/>
      <c r="AI465" s="3"/>
      <c r="AJ465" s="3"/>
    </row>
    <row r="466" spans="1:36" ht="15">
      <c r="A466" s="66" t="s">
        <v>693</v>
      </c>
      <c r="B466" s="67"/>
      <c r="C466" s="67"/>
      <c r="D466" s="68"/>
      <c r="E466" s="70"/>
      <c r="F466" s="67"/>
      <c r="G466" s="67"/>
      <c r="H466" s="71"/>
      <c r="I466" s="72"/>
      <c r="J466" s="72"/>
      <c r="K466" s="71"/>
      <c r="L466" s="75"/>
      <c r="M466" s="76">
        <v>3876.733154296875</v>
      </c>
      <c r="N466" s="76">
        <v>5887.03076171875</v>
      </c>
      <c r="O466" s="77"/>
      <c r="P466" s="78"/>
      <c r="Q466" s="78"/>
      <c r="R466" s="83"/>
      <c r="S466" s="83"/>
      <c r="T466" s="83"/>
      <c r="U466" s="83"/>
      <c r="V466" s="86"/>
      <c r="W466" s="51"/>
      <c r="X466" s="86"/>
      <c r="Y466" s="52"/>
      <c r="Z466" s="51"/>
      <c r="AA466" s="73">
        <v>466</v>
      </c>
      <c r="AB466" s="73"/>
      <c r="AC466" s="74"/>
      <c r="AD466" s="82"/>
      <c r="AE466" s="82"/>
      <c r="AF466" s="2"/>
      <c r="AI466" s="3"/>
      <c r="AJ466" s="3"/>
    </row>
    <row r="467" spans="1:36" ht="15">
      <c r="A467" s="66" t="s">
        <v>409</v>
      </c>
      <c r="B467" s="67"/>
      <c r="C467" s="67"/>
      <c r="D467" s="68"/>
      <c r="E467" s="70"/>
      <c r="F467" s="67"/>
      <c r="G467" s="67"/>
      <c r="H467" s="71"/>
      <c r="I467" s="72"/>
      <c r="J467" s="72"/>
      <c r="K467" s="71"/>
      <c r="L467" s="75"/>
      <c r="M467" s="76">
        <v>8345.0048828125</v>
      </c>
      <c r="N467" s="76">
        <v>2864.81494140625</v>
      </c>
      <c r="O467" s="77"/>
      <c r="P467" s="78"/>
      <c r="Q467" s="78"/>
      <c r="R467" s="83"/>
      <c r="S467" s="83"/>
      <c r="T467" s="83"/>
      <c r="U467" s="83"/>
      <c r="V467" s="86"/>
      <c r="W467" s="51"/>
      <c r="X467" s="86"/>
      <c r="Y467" s="52"/>
      <c r="Z467" s="51"/>
      <c r="AA467" s="73">
        <v>467</v>
      </c>
      <c r="AB467" s="73"/>
      <c r="AC467" s="74"/>
      <c r="AD467" s="82"/>
      <c r="AE467" s="82"/>
      <c r="AF467" s="2"/>
      <c r="AI467" s="3"/>
      <c r="AJ467" s="3"/>
    </row>
    <row r="468" spans="1:36" ht="15">
      <c r="A468" s="66" t="s">
        <v>1215</v>
      </c>
      <c r="B468" s="67"/>
      <c r="C468" s="67"/>
      <c r="D468" s="68"/>
      <c r="E468" s="70"/>
      <c r="F468" s="67"/>
      <c r="G468" s="67"/>
      <c r="H468" s="71"/>
      <c r="I468" s="72"/>
      <c r="J468" s="72"/>
      <c r="K468" s="71"/>
      <c r="L468" s="75"/>
      <c r="M468" s="76">
        <v>6387.15673828125</v>
      </c>
      <c r="N468" s="76">
        <v>3854.602294921875</v>
      </c>
      <c r="O468" s="77"/>
      <c r="P468" s="78"/>
      <c r="Q468" s="78"/>
      <c r="R468" s="83"/>
      <c r="S468" s="83"/>
      <c r="T468" s="83"/>
      <c r="U468" s="83"/>
      <c r="V468" s="86"/>
      <c r="W468" s="51"/>
      <c r="X468" s="86"/>
      <c r="Y468" s="52"/>
      <c r="Z468" s="51"/>
      <c r="AA468" s="73">
        <v>468</v>
      </c>
      <c r="AB468" s="73"/>
      <c r="AC468" s="74"/>
      <c r="AD468" s="82"/>
      <c r="AE468" s="82"/>
      <c r="AF468" s="2"/>
      <c r="AI468" s="3"/>
      <c r="AJ468" s="3"/>
    </row>
    <row r="469" spans="1:36" ht="15">
      <c r="A469" s="66" t="s">
        <v>255</v>
      </c>
      <c r="B469" s="67"/>
      <c r="C469" s="67"/>
      <c r="D469" s="68"/>
      <c r="E469" s="70"/>
      <c r="F469" s="67"/>
      <c r="G469" s="67"/>
      <c r="H469" s="71"/>
      <c r="I469" s="72"/>
      <c r="J469" s="72"/>
      <c r="K469" s="71"/>
      <c r="L469" s="75"/>
      <c r="M469" s="76">
        <v>4186.1513671875</v>
      </c>
      <c r="N469" s="76">
        <v>4070.929931640625</v>
      </c>
      <c r="O469" s="77"/>
      <c r="P469" s="78"/>
      <c r="Q469" s="78"/>
      <c r="R469" s="83"/>
      <c r="S469" s="83"/>
      <c r="T469" s="83"/>
      <c r="U469" s="83"/>
      <c r="V469" s="86"/>
      <c r="W469" s="51"/>
      <c r="X469" s="86"/>
      <c r="Y469" s="52"/>
      <c r="Z469" s="51"/>
      <c r="AA469" s="73">
        <v>469</v>
      </c>
      <c r="AB469" s="73"/>
      <c r="AC469" s="74"/>
      <c r="AD469" s="82"/>
      <c r="AE469" s="82"/>
      <c r="AF469" s="2"/>
      <c r="AI469" s="3"/>
      <c r="AJ469" s="3"/>
    </row>
    <row r="470" spans="1:36" ht="15">
      <c r="A470" s="66" t="s">
        <v>694</v>
      </c>
      <c r="B470" s="67"/>
      <c r="C470" s="67"/>
      <c r="D470" s="68"/>
      <c r="E470" s="70"/>
      <c r="F470" s="67"/>
      <c r="G470" s="67"/>
      <c r="H470" s="71"/>
      <c r="I470" s="72"/>
      <c r="J470" s="72"/>
      <c r="K470" s="71"/>
      <c r="L470" s="75"/>
      <c r="M470" s="76">
        <v>4246.8505859375</v>
      </c>
      <c r="N470" s="76">
        <v>4165.62939453125</v>
      </c>
      <c r="O470" s="77"/>
      <c r="P470" s="78"/>
      <c r="Q470" s="78"/>
      <c r="R470" s="83"/>
      <c r="S470" s="83"/>
      <c r="T470" s="83"/>
      <c r="U470" s="83"/>
      <c r="V470" s="86"/>
      <c r="W470" s="51"/>
      <c r="X470" s="86"/>
      <c r="Y470" s="52"/>
      <c r="Z470" s="51"/>
      <c r="AA470" s="73">
        <v>470</v>
      </c>
      <c r="AB470" s="73"/>
      <c r="AC470" s="74"/>
      <c r="AD470" s="82"/>
      <c r="AE470" s="82"/>
      <c r="AF470" s="2"/>
      <c r="AI470" s="3"/>
      <c r="AJ470" s="3"/>
    </row>
    <row r="471" spans="1:36" ht="15">
      <c r="A471" s="66" t="s">
        <v>1216</v>
      </c>
      <c r="B471" s="67"/>
      <c r="C471" s="67"/>
      <c r="D471" s="68"/>
      <c r="E471" s="70"/>
      <c r="F471" s="67"/>
      <c r="G471" s="67"/>
      <c r="H471" s="71"/>
      <c r="I471" s="72"/>
      <c r="J471" s="72"/>
      <c r="K471" s="71"/>
      <c r="L471" s="75"/>
      <c r="M471" s="76">
        <v>3432.40234375</v>
      </c>
      <c r="N471" s="76">
        <v>4596.6865234375</v>
      </c>
      <c r="O471" s="77"/>
      <c r="P471" s="78"/>
      <c r="Q471" s="78"/>
      <c r="R471" s="83"/>
      <c r="S471" s="83"/>
      <c r="T471" s="83"/>
      <c r="U471" s="83"/>
      <c r="V471" s="86"/>
      <c r="W471" s="51"/>
      <c r="X471" s="86"/>
      <c r="Y471" s="52"/>
      <c r="Z471" s="51"/>
      <c r="AA471" s="73">
        <v>471</v>
      </c>
      <c r="AB471" s="73"/>
      <c r="AC471" s="74"/>
      <c r="AD471" s="82"/>
      <c r="AE471" s="82"/>
      <c r="AF471" s="2"/>
      <c r="AI471" s="3"/>
      <c r="AJ471" s="3"/>
    </row>
    <row r="472" spans="1:36" ht="15">
      <c r="A472" s="66" t="s">
        <v>1217</v>
      </c>
      <c r="B472" s="67"/>
      <c r="C472" s="67"/>
      <c r="D472" s="68"/>
      <c r="E472" s="70"/>
      <c r="F472" s="67"/>
      <c r="G472" s="67"/>
      <c r="H472" s="71"/>
      <c r="I472" s="72"/>
      <c r="J472" s="72"/>
      <c r="K472" s="71"/>
      <c r="L472" s="75"/>
      <c r="M472" s="76">
        <v>4418.68896484375</v>
      </c>
      <c r="N472" s="76">
        <v>6134.181640625</v>
      </c>
      <c r="O472" s="77"/>
      <c r="P472" s="78"/>
      <c r="Q472" s="78"/>
      <c r="R472" s="83"/>
      <c r="S472" s="83"/>
      <c r="T472" s="83"/>
      <c r="U472" s="83"/>
      <c r="V472" s="86"/>
      <c r="W472" s="51"/>
      <c r="X472" s="86"/>
      <c r="Y472" s="52"/>
      <c r="Z472" s="51"/>
      <c r="AA472" s="73">
        <v>472</v>
      </c>
      <c r="AB472" s="73"/>
      <c r="AC472" s="74"/>
      <c r="AD472" s="82"/>
      <c r="AE472" s="82"/>
      <c r="AF472" s="2"/>
      <c r="AI472" s="3"/>
      <c r="AJ472" s="3"/>
    </row>
    <row r="473" spans="1:36" ht="15">
      <c r="A473" s="66" t="s">
        <v>695</v>
      </c>
      <c r="B473" s="67"/>
      <c r="C473" s="67"/>
      <c r="D473" s="68"/>
      <c r="E473" s="70"/>
      <c r="F473" s="67"/>
      <c r="G473" s="67"/>
      <c r="H473" s="71"/>
      <c r="I473" s="72"/>
      <c r="J473" s="72"/>
      <c r="K473" s="71"/>
      <c r="L473" s="75"/>
      <c r="M473" s="76">
        <v>4359.193359375</v>
      </c>
      <c r="N473" s="76">
        <v>3321.94140625</v>
      </c>
      <c r="O473" s="77"/>
      <c r="P473" s="78"/>
      <c r="Q473" s="78"/>
      <c r="R473" s="83"/>
      <c r="S473" s="83"/>
      <c r="T473" s="83"/>
      <c r="U473" s="83"/>
      <c r="V473" s="86"/>
      <c r="W473" s="51"/>
      <c r="X473" s="86"/>
      <c r="Y473" s="52"/>
      <c r="Z473" s="51"/>
      <c r="AA473" s="73">
        <v>473</v>
      </c>
      <c r="AB473" s="73"/>
      <c r="AC473" s="74"/>
      <c r="AD473" s="82"/>
      <c r="AE473" s="82"/>
      <c r="AF473" s="2"/>
      <c r="AI473" s="3"/>
      <c r="AJ473" s="3"/>
    </row>
    <row r="474" spans="1:36" ht="15">
      <c r="A474" s="66" t="s">
        <v>1218</v>
      </c>
      <c r="B474" s="67"/>
      <c r="C474" s="67"/>
      <c r="D474" s="68"/>
      <c r="E474" s="70"/>
      <c r="F474" s="67"/>
      <c r="G474" s="67"/>
      <c r="H474" s="71"/>
      <c r="I474" s="72"/>
      <c r="J474" s="72"/>
      <c r="K474" s="71"/>
      <c r="L474" s="75"/>
      <c r="M474" s="76">
        <v>4215.39208984375</v>
      </c>
      <c r="N474" s="76">
        <v>4143.4306640625</v>
      </c>
      <c r="O474" s="77"/>
      <c r="P474" s="78"/>
      <c r="Q474" s="78"/>
      <c r="R474" s="83"/>
      <c r="S474" s="83"/>
      <c r="T474" s="83"/>
      <c r="U474" s="83"/>
      <c r="V474" s="86"/>
      <c r="W474" s="51"/>
      <c r="X474" s="86"/>
      <c r="Y474" s="52"/>
      <c r="Z474" s="51"/>
      <c r="AA474" s="73">
        <v>474</v>
      </c>
      <c r="AB474" s="73"/>
      <c r="AC474" s="74"/>
      <c r="AD474" s="82"/>
      <c r="AE474" s="82"/>
      <c r="AF474" s="2"/>
      <c r="AI474" s="3"/>
      <c r="AJ474" s="3"/>
    </row>
    <row r="475" spans="1:36" ht="15">
      <c r="A475" s="66" t="s">
        <v>696</v>
      </c>
      <c r="B475" s="67"/>
      <c r="C475" s="67"/>
      <c r="D475" s="68"/>
      <c r="E475" s="70"/>
      <c r="F475" s="67"/>
      <c r="G475" s="67"/>
      <c r="H475" s="71"/>
      <c r="I475" s="72"/>
      <c r="J475" s="72"/>
      <c r="K475" s="71"/>
      <c r="L475" s="75"/>
      <c r="M475" s="76">
        <v>4126.9892578125</v>
      </c>
      <c r="N475" s="76">
        <v>4228.3740234375</v>
      </c>
      <c r="O475" s="77"/>
      <c r="P475" s="78"/>
      <c r="Q475" s="78"/>
      <c r="R475" s="83"/>
      <c r="S475" s="83"/>
      <c r="T475" s="83"/>
      <c r="U475" s="83"/>
      <c r="V475" s="86"/>
      <c r="W475" s="51"/>
      <c r="X475" s="86"/>
      <c r="Y475" s="52"/>
      <c r="Z475" s="51"/>
      <c r="AA475" s="73">
        <v>475</v>
      </c>
      <c r="AB475" s="73"/>
      <c r="AC475" s="74"/>
      <c r="AD475" s="82"/>
      <c r="AE475" s="82"/>
      <c r="AF475" s="2"/>
      <c r="AI475" s="3"/>
      <c r="AJ475" s="3"/>
    </row>
    <row r="476" spans="1:36" ht="15">
      <c r="A476" s="66" t="s">
        <v>1219</v>
      </c>
      <c r="B476" s="67"/>
      <c r="C476" s="67"/>
      <c r="D476" s="68"/>
      <c r="E476" s="70"/>
      <c r="F476" s="67"/>
      <c r="G476" s="67"/>
      <c r="H476" s="71"/>
      <c r="I476" s="72"/>
      <c r="J476" s="72"/>
      <c r="K476" s="71"/>
      <c r="L476" s="75"/>
      <c r="M476" s="76">
        <v>4822.56787109375</v>
      </c>
      <c r="N476" s="76">
        <v>4796.17822265625</v>
      </c>
      <c r="O476" s="77"/>
      <c r="P476" s="78"/>
      <c r="Q476" s="78"/>
      <c r="R476" s="83"/>
      <c r="S476" s="83"/>
      <c r="T476" s="83"/>
      <c r="U476" s="83"/>
      <c r="V476" s="86"/>
      <c r="W476" s="51"/>
      <c r="X476" s="86"/>
      <c r="Y476" s="52"/>
      <c r="Z476" s="51"/>
      <c r="AA476" s="73">
        <v>476</v>
      </c>
      <c r="AB476" s="73"/>
      <c r="AC476" s="74"/>
      <c r="AD476" s="82"/>
      <c r="AE476" s="82"/>
      <c r="AF476" s="2"/>
      <c r="AI476" s="3"/>
      <c r="AJ476" s="3"/>
    </row>
    <row r="477" spans="1:36" ht="15">
      <c r="A477" s="66" t="s">
        <v>697</v>
      </c>
      <c r="B477" s="67"/>
      <c r="C477" s="67"/>
      <c r="D477" s="68"/>
      <c r="E477" s="70"/>
      <c r="F477" s="67"/>
      <c r="G477" s="67"/>
      <c r="H477" s="71"/>
      <c r="I477" s="72"/>
      <c r="J477" s="72"/>
      <c r="K477" s="71"/>
      <c r="L477" s="75"/>
      <c r="M477" s="76">
        <v>1938.9326171875</v>
      </c>
      <c r="N477" s="76">
        <v>3773.75</v>
      </c>
      <c r="O477" s="77"/>
      <c r="P477" s="78"/>
      <c r="Q477" s="78"/>
      <c r="R477" s="83"/>
      <c r="S477" s="83"/>
      <c r="T477" s="83"/>
      <c r="U477" s="83"/>
      <c r="V477" s="86"/>
      <c r="W477" s="51"/>
      <c r="X477" s="86"/>
      <c r="Y477" s="52"/>
      <c r="Z477" s="51"/>
      <c r="AA477" s="73">
        <v>477</v>
      </c>
      <c r="AB477" s="73"/>
      <c r="AC477" s="74"/>
      <c r="AD477" s="82"/>
      <c r="AE477" s="82"/>
      <c r="AF477" s="2"/>
      <c r="AI477" s="3"/>
      <c r="AJ477" s="3"/>
    </row>
    <row r="478" spans="1:36" ht="15">
      <c r="A478" s="66" t="s">
        <v>1220</v>
      </c>
      <c r="B478" s="67"/>
      <c r="C478" s="67"/>
      <c r="D478" s="68"/>
      <c r="E478" s="70"/>
      <c r="F478" s="67"/>
      <c r="G478" s="67"/>
      <c r="H478" s="71"/>
      <c r="I478" s="72"/>
      <c r="J478" s="72"/>
      <c r="K478" s="71"/>
      <c r="L478" s="75"/>
      <c r="M478" s="76">
        <v>341.048583984375</v>
      </c>
      <c r="N478" s="76">
        <v>3703.374267578125</v>
      </c>
      <c r="O478" s="77"/>
      <c r="P478" s="78"/>
      <c r="Q478" s="78"/>
      <c r="R478" s="83"/>
      <c r="S478" s="83"/>
      <c r="T478" s="83"/>
      <c r="U478" s="83"/>
      <c r="V478" s="86"/>
      <c r="W478" s="51"/>
      <c r="X478" s="86"/>
      <c r="Y478" s="52"/>
      <c r="Z478" s="51"/>
      <c r="AA478" s="73">
        <v>478</v>
      </c>
      <c r="AB478" s="73"/>
      <c r="AC478" s="74"/>
      <c r="AD478" s="82"/>
      <c r="AE478" s="82"/>
      <c r="AF478" s="2"/>
      <c r="AI478" s="3"/>
      <c r="AJ478" s="3"/>
    </row>
    <row r="479" spans="1:36" ht="15">
      <c r="A479" s="66" t="s">
        <v>1221</v>
      </c>
      <c r="B479" s="67"/>
      <c r="C479" s="67"/>
      <c r="D479" s="68"/>
      <c r="E479" s="70"/>
      <c r="F479" s="67"/>
      <c r="G479" s="67"/>
      <c r="H479" s="71"/>
      <c r="I479" s="72"/>
      <c r="J479" s="72"/>
      <c r="K479" s="71"/>
      <c r="L479" s="75"/>
      <c r="M479" s="76">
        <v>4211.16650390625</v>
      </c>
      <c r="N479" s="76">
        <v>4648.5341796875</v>
      </c>
      <c r="O479" s="77"/>
      <c r="P479" s="78"/>
      <c r="Q479" s="78"/>
      <c r="R479" s="83"/>
      <c r="S479" s="83"/>
      <c r="T479" s="83"/>
      <c r="U479" s="83"/>
      <c r="V479" s="86"/>
      <c r="W479" s="51"/>
      <c r="X479" s="86"/>
      <c r="Y479" s="52"/>
      <c r="Z479" s="51"/>
      <c r="AA479" s="73">
        <v>479</v>
      </c>
      <c r="AB479" s="73"/>
      <c r="AC479" s="74"/>
      <c r="AD479" s="82"/>
      <c r="AE479" s="82"/>
      <c r="AF479" s="2"/>
      <c r="AI479" s="3"/>
      <c r="AJ479" s="3"/>
    </row>
    <row r="480" spans="1:36" ht="15">
      <c r="A480" s="66" t="s">
        <v>698</v>
      </c>
      <c r="B480" s="67"/>
      <c r="C480" s="67"/>
      <c r="D480" s="68"/>
      <c r="E480" s="70"/>
      <c r="F480" s="67"/>
      <c r="G480" s="67"/>
      <c r="H480" s="71"/>
      <c r="I480" s="72"/>
      <c r="J480" s="72"/>
      <c r="K480" s="71"/>
      <c r="L480" s="75"/>
      <c r="M480" s="76">
        <v>4148.72265625</v>
      </c>
      <c r="N480" s="76">
        <v>4157.48291015625</v>
      </c>
      <c r="O480" s="77"/>
      <c r="P480" s="78"/>
      <c r="Q480" s="78"/>
      <c r="R480" s="83"/>
      <c r="S480" s="83"/>
      <c r="T480" s="83"/>
      <c r="U480" s="83"/>
      <c r="V480" s="86"/>
      <c r="W480" s="51"/>
      <c r="X480" s="86"/>
      <c r="Y480" s="52"/>
      <c r="Z480" s="51"/>
      <c r="AA480" s="73">
        <v>480</v>
      </c>
      <c r="AB480" s="73"/>
      <c r="AC480" s="74"/>
      <c r="AD480" s="82"/>
      <c r="AE480" s="82"/>
      <c r="AF480" s="2"/>
      <c r="AI480" s="3"/>
      <c r="AJ480" s="3"/>
    </row>
    <row r="481" spans="1:36" ht="15">
      <c r="A481" s="66" t="s">
        <v>1222</v>
      </c>
      <c r="B481" s="67"/>
      <c r="C481" s="67"/>
      <c r="D481" s="68"/>
      <c r="E481" s="70"/>
      <c r="F481" s="67"/>
      <c r="G481" s="67"/>
      <c r="H481" s="71"/>
      <c r="I481" s="72"/>
      <c r="J481" s="72"/>
      <c r="K481" s="71"/>
      <c r="L481" s="75"/>
      <c r="M481" s="76">
        <v>3275.612548828125</v>
      </c>
      <c r="N481" s="76">
        <v>4489.86474609375</v>
      </c>
      <c r="O481" s="77"/>
      <c r="P481" s="78"/>
      <c r="Q481" s="78"/>
      <c r="R481" s="83"/>
      <c r="S481" s="83"/>
      <c r="T481" s="83"/>
      <c r="U481" s="83"/>
      <c r="V481" s="86"/>
      <c r="W481" s="51"/>
      <c r="X481" s="86"/>
      <c r="Y481" s="52"/>
      <c r="Z481" s="51"/>
      <c r="AA481" s="73">
        <v>481</v>
      </c>
      <c r="AB481" s="73"/>
      <c r="AC481" s="74"/>
      <c r="AD481" s="82"/>
      <c r="AE481" s="82"/>
      <c r="AF481" s="2"/>
      <c r="AI481" s="3"/>
      <c r="AJ481" s="3"/>
    </row>
    <row r="482" spans="1:36" ht="15">
      <c r="A482" s="66" t="s">
        <v>256</v>
      </c>
      <c r="B482" s="67"/>
      <c r="C482" s="67"/>
      <c r="D482" s="68"/>
      <c r="E482" s="70"/>
      <c r="F482" s="67"/>
      <c r="G482" s="67"/>
      <c r="H482" s="71"/>
      <c r="I482" s="72"/>
      <c r="J482" s="72"/>
      <c r="K482" s="71"/>
      <c r="L482" s="75"/>
      <c r="M482" s="76">
        <v>7009.1552734375</v>
      </c>
      <c r="N482" s="76">
        <v>8458.2412109375</v>
      </c>
      <c r="O482" s="77"/>
      <c r="P482" s="78"/>
      <c r="Q482" s="78"/>
      <c r="R482" s="83"/>
      <c r="S482" s="83"/>
      <c r="T482" s="83"/>
      <c r="U482" s="83"/>
      <c r="V482" s="86"/>
      <c r="W482" s="51"/>
      <c r="X482" s="86"/>
      <c r="Y482" s="52"/>
      <c r="Z482" s="51"/>
      <c r="AA482" s="73">
        <v>482</v>
      </c>
      <c r="AB482" s="73"/>
      <c r="AC482" s="74"/>
      <c r="AD482" s="82"/>
      <c r="AE482" s="82"/>
      <c r="AF482" s="2"/>
      <c r="AI482" s="3"/>
      <c r="AJ482" s="3"/>
    </row>
    <row r="483" spans="1:36" ht="15">
      <c r="A483" s="66" t="s">
        <v>1223</v>
      </c>
      <c r="B483" s="67"/>
      <c r="C483" s="67"/>
      <c r="D483" s="68"/>
      <c r="E483" s="70"/>
      <c r="F483" s="67"/>
      <c r="G483" s="67"/>
      <c r="H483" s="71"/>
      <c r="I483" s="72"/>
      <c r="J483" s="72"/>
      <c r="K483" s="71"/>
      <c r="L483" s="75"/>
      <c r="M483" s="76">
        <v>8072.96533203125</v>
      </c>
      <c r="N483" s="76">
        <v>9019.951171875</v>
      </c>
      <c r="O483" s="77"/>
      <c r="P483" s="78"/>
      <c r="Q483" s="78"/>
      <c r="R483" s="83"/>
      <c r="S483" s="83"/>
      <c r="T483" s="83"/>
      <c r="U483" s="83"/>
      <c r="V483" s="86"/>
      <c r="W483" s="51"/>
      <c r="X483" s="86"/>
      <c r="Y483" s="52"/>
      <c r="Z483" s="51"/>
      <c r="AA483" s="73">
        <v>483</v>
      </c>
      <c r="AB483" s="73"/>
      <c r="AC483" s="74"/>
      <c r="AD483" s="82"/>
      <c r="AE483" s="82"/>
      <c r="AF483" s="2"/>
      <c r="AI483" s="3"/>
      <c r="AJ483" s="3"/>
    </row>
    <row r="484" spans="1:36" ht="15">
      <c r="A484" s="66" t="s">
        <v>257</v>
      </c>
      <c r="B484" s="67"/>
      <c r="C484" s="67"/>
      <c r="D484" s="68"/>
      <c r="E484" s="70"/>
      <c r="F484" s="67"/>
      <c r="G484" s="67"/>
      <c r="H484" s="71"/>
      <c r="I484" s="72"/>
      <c r="J484" s="72"/>
      <c r="K484" s="71"/>
      <c r="L484" s="75"/>
      <c r="M484" s="76">
        <v>2544.668701171875</v>
      </c>
      <c r="N484" s="76">
        <v>4117.42529296875</v>
      </c>
      <c r="O484" s="77"/>
      <c r="P484" s="78"/>
      <c r="Q484" s="78"/>
      <c r="R484" s="83"/>
      <c r="S484" s="83"/>
      <c r="T484" s="83"/>
      <c r="U484" s="83"/>
      <c r="V484" s="86"/>
      <c r="W484" s="51"/>
      <c r="X484" s="86"/>
      <c r="Y484" s="52"/>
      <c r="Z484" s="51"/>
      <c r="AA484" s="73">
        <v>484</v>
      </c>
      <c r="AB484" s="73"/>
      <c r="AC484" s="74"/>
      <c r="AD484" s="82"/>
      <c r="AE484" s="82"/>
      <c r="AF484" s="2"/>
      <c r="AI484" s="3"/>
      <c r="AJ484" s="3"/>
    </row>
    <row r="485" spans="1:36" ht="15">
      <c r="A485" s="66" t="s">
        <v>1224</v>
      </c>
      <c r="B485" s="67"/>
      <c r="C485" s="67"/>
      <c r="D485" s="68"/>
      <c r="E485" s="70"/>
      <c r="F485" s="67"/>
      <c r="G485" s="67"/>
      <c r="H485" s="71"/>
      <c r="I485" s="72"/>
      <c r="J485" s="72"/>
      <c r="K485" s="71"/>
      <c r="L485" s="75"/>
      <c r="M485" s="76">
        <v>2765.37255859375</v>
      </c>
      <c r="N485" s="76">
        <v>3309.2421875</v>
      </c>
      <c r="O485" s="77"/>
      <c r="P485" s="78"/>
      <c r="Q485" s="78"/>
      <c r="R485" s="83"/>
      <c r="S485" s="83"/>
      <c r="T485" s="83"/>
      <c r="U485" s="83"/>
      <c r="V485" s="86"/>
      <c r="W485" s="51"/>
      <c r="X485" s="86"/>
      <c r="Y485" s="52"/>
      <c r="Z485" s="51"/>
      <c r="AA485" s="73">
        <v>485</v>
      </c>
      <c r="AB485" s="73"/>
      <c r="AC485" s="74"/>
      <c r="AD485" s="82"/>
      <c r="AE485" s="82"/>
      <c r="AF485" s="2"/>
      <c r="AI485" s="3"/>
      <c r="AJ485" s="3"/>
    </row>
    <row r="486" spans="1:36" ht="15">
      <c r="A486" s="66" t="s">
        <v>1225</v>
      </c>
      <c r="B486" s="67"/>
      <c r="C486" s="67"/>
      <c r="D486" s="68"/>
      <c r="E486" s="70"/>
      <c r="F486" s="67"/>
      <c r="G486" s="67"/>
      <c r="H486" s="71"/>
      <c r="I486" s="72"/>
      <c r="J486" s="72"/>
      <c r="K486" s="71"/>
      <c r="L486" s="75"/>
      <c r="M486" s="76">
        <v>3200.386962890625</v>
      </c>
      <c r="N486" s="76">
        <v>5038.7060546875</v>
      </c>
      <c r="O486" s="77"/>
      <c r="P486" s="78"/>
      <c r="Q486" s="78"/>
      <c r="R486" s="83"/>
      <c r="S486" s="83"/>
      <c r="T486" s="83"/>
      <c r="U486" s="83"/>
      <c r="V486" s="86"/>
      <c r="W486" s="51"/>
      <c r="X486" s="86"/>
      <c r="Y486" s="52"/>
      <c r="Z486" s="51"/>
      <c r="AA486" s="73">
        <v>486</v>
      </c>
      <c r="AB486" s="73"/>
      <c r="AC486" s="74"/>
      <c r="AD486" s="82"/>
      <c r="AE486" s="82"/>
      <c r="AF486" s="2"/>
      <c r="AI486" s="3"/>
      <c r="AJ486" s="3"/>
    </row>
    <row r="487" spans="1:36" ht="15">
      <c r="A487" s="66" t="s">
        <v>1226</v>
      </c>
      <c r="B487" s="67"/>
      <c r="C487" s="67"/>
      <c r="D487" s="68"/>
      <c r="E487" s="70"/>
      <c r="F487" s="67"/>
      <c r="G487" s="67"/>
      <c r="H487" s="71"/>
      <c r="I487" s="72"/>
      <c r="J487" s="72"/>
      <c r="K487" s="71"/>
      <c r="L487" s="75"/>
      <c r="M487" s="76">
        <v>4108.87548828125</v>
      </c>
      <c r="N487" s="76">
        <v>5173.73486328125</v>
      </c>
      <c r="O487" s="77"/>
      <c r="P487" s="78"/>
      <c r="Q487" s="78"/>
      <c r="R487" s="83"/>
      <c r="S487" s="83"/>
      <c r="T487" s="83"/>
      <c r="U487" s="83"/>
      <c r="V487" s="86"/>
      <c r="W487" s="51"/>
      <c r="X487" s="86"/>
      <c r="Y487" s="52"/>
      <c r="Z487" s="51"/>
      <c r="AA487" s="73">
        <v>487</v>
      </c>
      <c r="AB487" s="73"/>
      <c r="AC487" s="74"/>
      <c r="AD487" s="82"/>
      <c r="AE487" s="82"/>
      <c r="AF487" s="2"/>
      <c r="AI487" s="3"/>
      <c r="AJ487" s="3"/>
    </row>
    <row r="488" spans="1:36" ht="15">
      <c r="A488" s="66" t="s">
        <v>699</v>
      </c>
      <c r="B488" s="67"/>
      <c r="C488" s="67"/>
      <c r="D488" s="68"/>
      <c r="E488" s="70"/>
      <c r="F488" s="67"/>
      <c r="G488" s="67"/>
      <c r="H488" s="71"/>
      <c r="I488" s="72"/>
      <c r="J488" s="72"/>
      <c r="K488" s="71"/>
      <c r="L488" s="75"/>
      <c r="M488" s="76">
        <v>5847.64111328125</v>
      </c>
      <c r="N488" s="76">
        <v>3749.87060546875</v>
      </c>
      <c r="O488" s="77"/>
      <c r="P488" s="78"/>
      <c r="Q488" s="78"/>
      <c r="R488" s="83"/>
      <c r="S488" s="83"/>
      <c r="T488" s="83"/>
      <c r="U488" s="83"/>
      <c r="V488" s="86"/>
      <c r="W488" s="51"/>
      <c r="X488" s="86"/>
      <c r="Y488" s="52"/>
      <c r="Z488" s="51"/>
      <c r="AA488" s="73">
        <v>488</v>
      </c>
      <c r="AB488" s="73"/>
      <c r="AC488" s="74"/>
      <c r="AD488" s="82"/>
      <c r="AE488" s="82"/>
      <c r="AF488" s="2"/>
      <c r="AI488" s="3"/>
      <c r="AJ488" s="3"/>
    </row>
    <row r="489" spans="1:36" ht="15">
      <c r="A489" s="66" t="s">
        <v>1227</v>
      </c>
      <c r="B489" s="67"/>
      <c r="C489" s="67"/>
      <c r="D489" s="68"/>
      <c r="E489" s="70"/>
      <c r="F489" s="67"/>
      <c r="G489" s="67"/>
      <c r="H489" s="71"/>
      <c r="I489" s="72"/>
      <c r="J489" s="72"/>
      <c r="K489" s="71"/>
      <c r="L489" s="75"/>
      <c r="M489" s="76">
        <v>5198.6455078125</v>
      </c>
      <c r="N489" s="76">
        <v>3149.5087890625</v>
      </c>
      <c r="O489" s="77"/>
      <c r="P489" s="78"/>
      <c r="Q489" s="78"/>
      <c r="R489" s="83"/>
      <c r="S489" s="83"/>
      <c r="T489" s="83"/>
      <c r="U489" s="83"/>
      <c r="V489" s="86"/>
      <c r="W489" s="51"/>
      <c r="X489" s="86"/>
      <c r="Y489" s="52"/>
      <c r="Z489" s="51"/>
      <c r="AA489" s="73">
        <v>489</v>
      </c>
      <c r="AB489" s="73"/>
      <c r="AC489" s="74"/>
      <c r="AD489" s="82"/>
      <c r="AE489" s="82"/>
      <c r="AF489" s="2"/>
      <c r="AI489" s="3"/>
      <c r="AJ489" s="3"/>
    </row>
    <row r="490" spans="1:36" ht="15">
      <c r="A490" s="66" t="s">
        <v>700</v>
      </c>
      <c r="B490" s="67"/>
      <c r="C490" s="67"/>
      <c r="D490" s="68"/>
      <c r="E490" s="70"/>
      <c r="F490" s="67"/>
      <c r="G490" s="67"/>
      <c r="H490" s="71"/>
      <c r="I490" s="72"/>
      <c r="J490" s="72"/>
      <c r="K490" s="71"/>
      <c r="L490" s="75"/>
      <c r="M490" s="76">
        <v>4034.126953125</v>
      </c>
      <c r="N490" s="76">
        <v>4928.14794921875</v>
      </c>
      <c r="O490" s="77"/>
      <c r="P490" s="78"/>
      <c r="Q490" s="78"/>
      <c r="R490" s="83"/>
      <c r="S490" s="83"/>
      <c r="T490" s="83"/>
      <c r="U490" s="83"/>
      <c r="V490" s="86"/>
      <c r="W490" s="51"/>
      <c r="X490" s="86"/>
      <c r="Y490" s="52"/>
      <c r="Z490" s="51"/>
      <c r="AA490" s="73">
        <v>490</v>
      </c>
      <c r="AB490" s="73"/>
      <c r="AC490" s="74"/>
      <c r="AD490" s="82"/>
      <c r="AE490" s="82"/>
      <c r="AF490" s="2"/>
      <c r="AI490" s="3"/>
      <c r="AJ490" s="3"/>
    </row>
    <row r="491" spans="1:36" ht="15">
      <c r="A491" s="66" t="s">
        <v>1228</v>
      </c>
      <c r="B491" s="67"/>
      <c r="C491" s="67"/>
      <c r="D491" s="68"/>
      <c r="E491" s="70"/>
      <c r="F491" s="67"/>
      <c r="G491" s="67"/>
      <c r="H491" s="71"/>
      <c r="I491" s="72"/>
      <c r="J491" s="72"/>
      <c r="K491" s="71"/>
      <c r="L491" s="75"/>
      <c r="M491" s="76">
        <v>4195.94384765625</v>
      </c>
      <c r="N491" s="76">
        <v>4109.21240234375</v>
      </c>
      <c r="O491" s="77"/>
      <c r="P491" s="78"/>
      <c r="Q491" s="78"/>
      <c r="R491" s="83"/>
      <c r="S491" s="83"/>
      <c r="T491" s="83"/>
      <c r="U491" s="83"/>
      <c r="V491" s="86"/>
      <c r="W491" s="51"/>
      <c r="X491" s="86"/>
      <c r="Y491" s="52"/>
      <c r="Z491" s="51"/>
      <c r="AA491" s="73">
        <v>491</v>
      </c>
      <c r="AB491" s="73"/>
      <c r="AC491" s="74"/>
      <c r="AD491" s="82"/>
      <c r="AE491" s="82"/>
      <c r="AF491" s="2"/>
      <c r="AI491" s="3"/>
      <c r="AJ491" s="3"/>
    </row>
    <row r="492" spans="1:36" ht="15">
      <c r="A492" s="66" t="s">
        <v>1229</v>
      </c>
      <c r="B492" s="67"/>
      <c r="C492" s="67"/>
      <c r="D492" s="68"/>
      <c r="E492" s="70"/>
      <c r="F492" s="67"/>
      <c r="G492" s="67"/>
      <c r="H492" s="71"/>
      <c r="I492" s="72"/>
      <c r="J492" s="72"/>
      <c r="K492" s="71"/>
      <c r="L492" s="75"/>
      <c r="M492" s="76">
        <v>4010.08642578125</v>
      </c>
      <c r="N492" s="76">
        <v>3169.358642578125</v>
      </c>
      <c r="O492" s="77"/>
      <c r="P492" s="78"/>
      <c r="Q492" s="78"/>
      <c r="R492" s="83"/>
      <c r="S492" s="83"/>
      <c r="T492" s="83"/>
      <c r="U492" s="83"/>
      <c r="V492" s="86"/>
      <c r="W492" s="51"/>
      <c r="X492" s="86"/>
      <c r="Y492" s="52"/>
      <c r="Z492" s="51"/>
      <c r="AA492" s="73">
        <v>492</v>
      </c>
      <c r="AB492" s="73"/>
      <c r="AC492" s="74"/>
      <c r="AD492" s="82"/>
      <c r="AE492" s="82"/>
      <c r="AF492" s="2"/>
      <c r="AI492" s="3"/>
      <c r="AJ492" s="3"/>
    </row>
    <row r="493" spans="1:36" ht="15">
      <c r="A493" s="66" t="s">
        <v>1230</v>
      </c>
      <c r="B493" s="67"/>
      <c r="C493" s="67"/>
      <c r="D493" s="68"/>
      <c r="E493" s="70"/>
      <c r="F493" s="67"/>
      <c r="G493" s="67"/>
      <c r="H493" s="71"/>
      <c r="I493" s="72"/>
      <c r="J493" s="72"/>
      <c r="K493" s="71"/>
      <c r="L493" s="75"/>
      <c r="M493" s="76">
        <v>3850.97705078125</v>
      </c>
      <c r="N493" s="76">
        <v>3019.947021484375</v>
      </c>
      <c r="O493" s="77"/>
      <c r="P493" s="78"/>
      <c r="Q493" s="78"/>
      <c r="R493" s="83"/>
      <c r="S493" s="83"/>
      <c r="T493" s="83"/>
      <c r="U493" s="83"/>
      <c r="V493" s="86"/>
      <c r="W493" s="51"/>
      <c r="X493" s="86"/>
      <c r="Y493" s="52"/>
      <c r="Z493" s="51"/>
      <c r="AA493" s="73">
        <v>493</v>
      </c>
      <c r="AB493" s="73"/>
      <c r="AC493" s="74"/>
      <c r="AD493" s="82"/>
      <c r="AE493" s="82"/>
      <c r="AF493" s="2"/>
      <c r="AI493" s="3"/>
      <c r="AJ493" s="3"/>
    </row>
    <row r="494" spans="1:36" ht="15">
      <c r="A494" s="66" t="s">
        <v>701</v>
      </c>
      <c r="B494" s="67"/>
      <c r="C494" s="67"/>
      <c r="D494" s="68"/>
      <c r="E494" s="70"/>
      <c r="F494" s="67"/>
      <c r="G494" s="67"/>
      <c r="H494" s="71"/>
      <c r="I494" s="72"/>
      <c r="J494" s="72"/>
      <c r="K494" s="71"/>
      <c r="L494" s="75"/>
      <c r="M494" s="76">
        <v>4821.81103515625</v>
      </c>
      <c r="N494" s="76">
        <v>3408.4541015625</v>
      </c>
      <c r="O494" s="77"/>
      <c r="P494" s="78"/>
      <c r="Q494" s="78"/>
      <c r="R494" s="83"/>
      <c r="S494" s="83"/>
      <c r="T494" s="83"/>
      <c r="U494" s="83"/>
      <c r="V494" s="86"/>
      <c r="W494" s="51"/>
      <c r="X494" s="86"/>
      <c r="Y494" s="52"/>
      <c r="Z494" s="51"/>
      <c r="AA494" s="73">
        <v>494</v>
      </c>
      <c r="AB494" s="73"/>
      <c r="AC494" s="74"/>
      <c r="AD494" s="82"/>
      <c r="AE494" s="82"/>
      <c r="AF494" s="2"/>
      <c r="AI494" s="3"/>
      <c r="AJ494" s="3"/>
    </row>
    <row r="495" spans="1:36" ht="15">
      <c r="A495" s="66" t="s">
        <v>1231</v>
      </c>
      <c r="B495" s="67"/>
      <c r="C495" s="67"/>
      <c r="D495" s="68"/>
      <c r="E495" s="70"/>
      <c r="F495" s="67"/>
      <c r="G495" s="67"/>
      <c r="H495" s="71"/>
      <c r="I495" s="72"/>
      <c r="J495" s="72"/>
      <c r="K495" s="71"/>
      <c r="L495" s="75"/>
      <c r="M495" s="76">
        <v>4193.55322265625</v>
      </c>
      <c r="N495" s="76">
        <v>4033.130615234375</v>
      </c>
      <c r="O495" s="77"/>
      <c r="P495" s="78"/>
      <c r="Q495" s="78"/>
      <c r="R495" s="83"/>
      <c r="S495" s="83"/>
      <c r="T495" s="83"/>
      <c r="U495" s="83"/>
      <c r="V495" s="86"/>
      <c r="W495" s="51"/>
      <c r="X495" s="86"/>
      <c r="Y495" s="52"/>
      <c r="Z495" s="51"/>
      <c r="AA495" s="73">
        <v>495</v>
      </c>
      <c r="AB495" s="73"/>
      <c r="AC495" s="74"/>
      <c r="AD495" s="82"/>
      <c r="AE495" s="82"/>
      <c r="AF495" s="2"/>
      <c r="AI495" s="3"/>
      <c r="AJ495" s="3"/>
    </row>
    <row r="496" spans="1:36" ht="15">
      <c r="A496" s="66" t="s">
        <v>1232</v>
      </c>
      <c r="B496" s="67"/>
      <c r="C496" s="67"/>
      <c r="D496" s="68"/>
      <c r="E496" s="70"/>
      <c r="F496" s="67"/>
      <c r="G496" s="67"/>
      <c r="H496" s="71"/>
      <c r="I496" s="72"/>
      <c r="J496" s="72"/>
      <c r="K496" s="71"/>
      <c r="L496" s="75"/>
      <c r="M496" s="76">
        <v>4210.3544921875</v>
      </c>
      <c r="N496" s="76">
        <v>4210.62255859375</v>
      </c>
      <c r="O496" s="77"/>
      <c r="P496" s="78"/>
      <c r="Q496" s="78"/>
      <c r="R496" s="83"/>
      <c r="S496" s="83"/>
      <c r="T496" s="83"/>
      <c r="U496" s="83"/>
      <c r="V496" s="86"/>
      <c r="W496" s="51"/>
      <c r="X496" s="86"/>
      <c r="Y496" s="52"/>
      <c r="Z496" s="51"/>
      <c r="AA496" s="73">
        <v>496</v>
      </c>
      <c r="AB496" s="73"/>
      <c r="AC496" s="74"/>
      <c r="AD496" s="82"/>
      <c r="AE496" s="82"/>
      <c r="AF496" s="2"/>
      <c r="AI496" s="3"/>
      <c r="AJ496" s="3"/>
    </row>
    <row r="497" spans="1:36" ht="15">
      <c r="A497" s="66" t="s">
        <v>1233</v>
      </c>
      <c r="B497" s="67"/>
      <c r="C497" s="67"/>
      <c r="D497" s="68"/>
      <c r="E497" s="70"/>
      <c r="F497" s="67"/>
      <c r="G497" s="67"/>
      <c r="H497" s="71"/>
      <c r="I497" s="72"/>
      <c r="J497" s="72"/>
      <c r="K497" s="71"/>
      <c r="L497" s="75"/>
      <c r="M497" s="76">
        <v>4054.856201171875</v>
      </c>
      <c r="N497" s="76">
        <v>3808.46826171875</v>
      </c>
      <c r="O497" s="77"/>
      <c r="P497" s="78"/>
      <c r="Q497" s="78"/>
      <c r="R497" s="83"/>
      <c r="S497" s="83"/>
      <c r="T497" s="83"/>
      <c r="U497" s="83"/>
      <c r="V497" s="86"/>
      <c r="W497" s="51"/>
      <c r="X497" s="86"/>
      <c r="Y497" s="52"/>
      <c r="Z497" s="51"/>
      <c r="AA497" s="73">
        <v>497</v>
      </c>
      <c r="AB497" s="73"/>
      <c r="AC497" s="74"/>
      <c r="AD497" s="82"/>
      <c r="AE497" s="82"/>
      <c r="AF497" s="2"/>
      <c r="AI497" s="3"/>
      <c r="AJ497" s="3"/>
    </row>
    <row r="498" spans="1:36" ht="15">
      <c r="A498" s="66" t="s">
        <v>702</v>
      </c>
      <c r="B498" s="67"/>
      <c r="C498" s="67"/>
      <c r="D498" s="68"/>
      <c r="E498" s="70"/>
      <c r="F498" s="67"/>
      <c r="G498" s="67"/>
      <c r="H498" s="71"/>
      <c r="I498" s="72"/>
      <c r="J498" s="72"/>
      <c r="K498" s="71"/>
      <c r="L498" s="75"/>
      <c r="M498" s="76">
        <v>4183.6337890625</v>
      </c>
      <c r="N498" s="76">
        <v>4975.595703125</v>
      </c>
      <c r="O498" s="77"/>
      <c r="P498" s="78"/>
      <c r="Q498" s="78"/>
      <c r="R498" s="83"/>
      <c r="S498" s="83"/>
      <c r="T498" s="83"/>
      <c r="U498" s="83"/>
      <c r="V498" s="86"/>
      <c r="W498" s="51"/>
      <c r="X498" s="86"/>
      <c r="Y498" s="52"/>
      <c r="Z498" s="51"/>
      <c r="AA498" s="73">
        <v>498</v>
      </c>
      <c r="AB498" s="73"/>
      <c r="AC498" s="74"/>
      <c r="AD498" s="82"/>
      <c r="AE498" s="82"/>
      <c r="AF498" s="2"/>
      <c r="AI498" s="3"/>
      <c r="AJ498" s="3"/>
    </row>
    <row r="499" spans="1:36" ht="15">
      <c r="A499" s="66" t="s">
        <v>703</v>
      </c>
      <c r="B499" s="67"/>
      <c r="C499" s="67"/>
      <c r="D499" s="68"/>
      <c r="E499" s="70"/>
      <c r="F499" s="67"/>
      <c r="G499" s="67"/>
      <c r="H499" s="71"/>
      <c r="I499" s="72"/>
      <c r="J499" s="72"/>
      <c r="K499" s="71"/>
      <c r="L499" s="75"/>
      <c r="M499" s="76">
        <v>3894.5</v>
      </c>
      <c r="N499" s="76">
        <v>3491.37841796875</v>
      </c>
      <c r="O499" s="77"/>
      <c r="P499" s="78"/>
      <c r="Q499" s="78"/>
      <c r="R499" s="83"/>
      <c r="S499" s="83"/>
      <c r="T499" s="83"/>
      <c r="U499" s="83"/>
      <c r="V499" s="86"/>
      <c r="W499" s="51"/>
      <c r="X499" s="86"/>
      <c r="Y499" s="52"/>
      <c r="Z499" s="51"/>
      <c r="AA499" s="73">
        <v>499</v>
      </c>
      <c r="AB499" s="73"/>
      <c r="AC499" s="74"/>
      <c r="AD499" s="82"/>
      <c r="AE499" s="82"/>
      <c r="AF499" s="2"/>
      <c r="AI499" s="3"/>
      <c r="AJ499" s="3"/>
    </row>
    <row r="500" spans="1:36" ht="15">
      <c r="A500" s="66" t="s">
        <v>1234</v>
      </c>
      <c r="B500" s="67"/>
      <c r="C500" s="67"/>
      <c r="D500" s="68"/>
      <c r="E500" s="70"/>
      <c r="F500" s="67"/>
      <c r="G500" s="67"/>
      <c r="H500" s="71"/>
      <c r="I500" s="72"/>
      <c r="J500" s="72"/>
      <c r="K500" s="71"/>
      <c r="L500" s="75"/>
      <c r="M500" s="76">
        <v>3467.9140625</v>
      </c>
      <c r="N500" s="76">
        <v>2747.142578125</v>
      </c>
      <c r="O500" s="77"/>
      <c r="P500" s="78"/>
      <c r="Q500" s="78"/>
      <c r="R500" s="83"/>
      <c r="S500" s="83"/>
      <c r="T500" s="83"/>
      <c r="U500" s="83"/>
      <c r="V500" s="86"/>
      <c r="W500" s="51"/>
      <c r="X500" s="86"/>
      <c r="Y500" s="52"/>
      <c r="Z500" s="51"/>
      <c r="AA500" s="73">
        <v>500</v>
      </c>
      <c r="AB500" s="73"/>
      <c r="AC500" s="74"/>
      <c r="AD500" s="82"/>
      <c r="AE500" s="82"/>
      <c r="AF500" s="2"/>
      <c r="AI500" s="3"/>
      <c r="AJ500" s="3"/>
    </row>
    <row r="501" spans="1:36" ht="15">
      <c r="A501" s="66" t="s">
        <v>704</v>
      </c>
      <c r="B501" s="67"/>
      <c r="C501" s="67"/>
      <c r="D501" s="68"/>
      <c r="E501" s="70"/>
      <c r="F501" s="67"/>
      <c r="G501" s="67"/>
      <c r="H501" s="71"/>
      <c r="I501" s="72"/>
      <c r="J501" s="72"/>
      <c r="K501" s="71"/>
      <c r="L501" s="75"/>
      <c r="M501" s="76">
        <v>4160.94189453125</v>
      </c>
      <c r="N501" s="76">
        <v>4058.677734375</v>
      </c>
      <c r="O501" s="77"/>
      <c r="P501" s="78"/>
      <c r="Q501" s="78"/>
      <c r="R501" s="83"/>
      <c r="S501" s="83"/>
      <c r="T501" s="83"/>
      <c r="U501" s="83"/>
      <c r="V501" s="86"/>
      <c r="W501" s="51"/>
      <c r="X501" s="86"/>
      <c r="Y501" s="52"/>
      <c r="Z501" s="51"/>
      <c r="AA501" s="73">
        <v>501</v>
      </c>
      <c r="AB501" s="73"/>
      <c r="AC501" s="74"/>
      <c r="AD501" s="82"/>
      <c r="AE501" s="82"/>
      <c r="AF501" s="2"/>
      <c r="AI501" s="3"/>
      <c r="AJ501" s="3"/>
    </row>
    <row r="502" spans="1:36" ht="15">
      <c r="A502" s="66" t="s">
        <v>1235</v>
      </c>
      <c r="B502" s="67"/>
      <c r="C502" s="67"/>
      <c r="D502" s="68"/>
      <c r="E502" s="70"/>
      <c r="F502" s="67"/>
      <c r="G502" s="67"/>
      <c r="H502" s="71"/>
      <c r="I502" s="72"/>
      <c r="J502" s="72"/>
      <c r="K502" s="71"/>
      <c r="L502" s="75"/>
      <c r="M502" s="76">
        <v>4949.79638671875</v>
      </c>
      <c r="N502" s="76">
        <v>4524.54931640625</v>
      </c>
      <c r="O502" s="77"/>
      <c r="P502" s="78"/>
      <c r="Q502" s="78"/>
      <c r="R502" s="83"/>
      <c r="S502" s="83"/>
      <c r="T502" s="83"/>
      <c r="U502" s="83"/>
      <c r="V502" s="86"/>
      <c r="W502" s="51"/>
      <c r="X502" s="86"/>
      <c r="Y502" s="52"/>
      <c r="Z502" s="51"/>
      <c r="AA502" s="73">
        <v>502</v>
      </c>
      <c r="AB502" s="73"/>
      <c r="AC502" s="74"/>
      <c r="AD502" s="82"/>
      <c r="AE502" s="82"/>
      <c r="AF502" s="2"/>
      <c r="AI502" s="3"/>
      <c r="AJ502" s="3"/>
    </row>
    <row r="503" spans="1:36" ht="15">
      <c r="A503" s="66" t="s">
        <v>705</v>
      </c>
      <c r="B503" s="67"/>
      <c r="C503" s="67"/>
      <c r="D503" s="68"/>
      <c r="E503" s="70"/>
      <c r="F503" s="67"/>
      <c r="G503" s="67"/>
      <c r="H503" s="71"/>
      <c r="I503" s="72"/>
      <c r="J503" s="72"/>
      <c r="K503" s="71"/>
      <c r="L503" s="75"/>
      <c r="M503" s="76">
        <v>3546.19970703125</v>
      </c>
      <c r="N503" s="76">
        <v>4709.521484375</v>
      </c>
      <c r="O503" s="77"/>
      <c r="P503" s="78"/>
      <c r="Q503" s="78"/>
      <c r="R503" s="83"/>
      <c r="S503" s="83"/>
      <c r="T503" s="83"/>
      <c r="U503" s="83"/>
      <c r="V503" s="86"/>
      <c r="W503" s="51"/>
      <c r="X503" s="86"/>
      <c r="Y503" s="52"/>
      <c r="Z503" s="51"/>
      <c r="AA503" s="73">
        <v>503</v>
      </c>
      <c r="AB503" s="73"/>
      <c r="AC503" s="74"/>
      <c r="AD503" s="82"/>
      <c r="AE503" s="82"/>
      <c r="AF503" s="2"/>
      <c r="AI503" s="3"/>
      <c r="AJ503" s="3"/>
    </row>
    <row r="504" spans="1:36" ht="15">
      <c r="A504" s="66" t="s">
        <v>1236</v>
      </c>
      <c r="B504" s="67"/>
      <c r="C504" s="67"/>
      <c r="D504" s="68"/>
      <c r="E504" s="70"/>
      <c r="F504" s="67"/>
      <c r="G504" s="67"/>
      <c r="H504" s="71"/>
      <c r="I504" s="72"/>
      <c r="J504" s="72"/>
      <c r="K504" s="71"/>
      <c r="L504" s="75"/>
      <c r="M504" s="76">
        <v>4143.076171875</v>
      </c>
      <c r="N504" s="76">
        <v>4061.851318359375</v>
      </c>
      <c r="O504" s="77"/>
      <c r="P504" s="78"/>
      <c r="Q504" s="78"/>
      <c r="R504" s="83"/>
      <c r="S504" s="83"/>
      <c r="T504" s="83"/>
      <c r="U504" s="83"/>
      <c r="V504" s="86"/>
      <c r="W504" s="51"/>
      <c r="X504" s="86"/>
      <c r="Y504" s="52"/>
      <c r="Z504" s="51"/>
      <c r="AA504" s="73">
        <v>504</v>
      </c>
      <c r="AB504" s="73"/>
      <c r="AC504" s="74"/>
      <c r="AD504" s="82"/>
      <c r="AE504" s="82"/>
      <c r="AF504" s="2"/>
      <c r="AI504" s="3"/>
      <c r="AJ504" s="3"/>
    </row>
    <row r="505" spans="1:36" ht="15">
      <c r="A505" s="66" t="s">
        <v>706</v>
      </c>
      <c r="B505" s="67"/>
      <c r="C505" s="67"/>
      <c r="D505" s="68"/>
      <c r="E505" s="70"/>
      <c r="F505" s="67"/>
      <c r="G505" s="67"/>
      <c r="H505" s="71"/>
      <c r="I505" s="72"/>
      <c r="J505" s="72"/>
      <c r="K505" s="71"/>
      <c r="L505" s="75"/>
      <c r="M505" s="76">
        <v>3234.071533203125</v>
      </c>
      <c r="N505" s="76">
        <v>5115.15966796875</v>
      </c>
      <c r="O505" s="77"/>
      <c r="P505" s="78"/>
      <c r="Q505" s="78"/>
      <c r="R505" s="83"/>
      <c r="S505" s="83"/>
      <c r="T505" s="83"/>
      <c r="U505" s="83"/>
      <c r="V505" s="86"/>
      <c r="W505" s="51"/>
      <c r="X505" s="86"/>
      <c r="Y505" s="52"/>
      <c r="Z505" s="51"/>
      <c r="AA505" s="73">
        <v>505</v>
      </c>
      <c r="AB505" s="73"/>
      <c r="AC505" s="74"/>
      <c r="AD505" s="82"/>
      <c r="AE505" s="82"/>
      <c r="AF505" s="2"/>
      <c r="AI505" s="3"/>
      <c r="AJ505" s="3"/>
    </row>
    <row r="506" spans="1:36" ht="15">
      <c r="A506" s="66" t="s">
        <v>1237</v>
      </c>
      <c r="B506" s="67"/>
      <c r="C506" s="67"/>
      <c r="D506" s="68"/>
      <c r="E506" s="70"/>
      <c r="F506" s="67"/>
      <c r="G506" s="67"/>
      <c r="H506" s="71"/>
      <c r="I506" s="72"/>
      <c r="J506" s="72"/>
      <c r="K506" s="71"/>
      <c r="L506" s="75"/>
      <c r="M506" s="76">
        <v>2002.047607421875</v>
      </c>
      <c r="N506" s="76">
        <v>3977.397705078125</v>
      </c>
      <c r="O506" s="77"/>
      <c r="P506" s="78"/>
      <c r="Q506" s="78"/>
      <c r="R506" s="83"/>
      <c r="S506" s="83"/>
      <c r="T506" s="83"/>
      <c r="U506" s="83"/>
      <c r="V506" s="86"/>
      <c r="W506" s="51"/>
      <c r="X506" s="86"/>
      <c r="Y506" s="52"/>
      <c r="Z506" s="51"/>
      <c r="AA506" s="73">
        <v>506</v>
      </c>
      <c r="AB506" s="73"/>
      <c r="AC506" s="74"/>
      <c r="AD506" s="82"/>
      <c r="AE506" s="82"/>
      <c r="AF506" s="2"/>
      <c r="AI506" s="3"/>
      <c r="AJ506" s="3"/>
    </row>
    <row r="507" spans="1:36" ht="15">
      <c r="A507" s="66" t="s">
        <v>267</v>
      </c>
      <c r="B507" s="67"/>
      <c r="C507" s="67"/>
      <c r="D507" s="68"/>
      <c r="E507" s="70"/>
      <c r="F507" s="67"/>
      <c r="G507" s="67"/>
      <c r="H507" s="71"/>
      <c r="I507" s="72"/>
      <c r="J507" s="72"/>
      <c r="K507" s="71"/>
      <c r="L507" s="75"/>
      <c r="M507" s="76">
        <v>4118.7919921875</v>
      </c>
      <c r="N507" s="76">
        <v>4190.705078125</v>
      </c>
      <c r="O507" s="77"/>
      <c r="P507" s="78"/>
      <c r="Q507" s="78"/>
      <c r="R507" s="83"/>
      <c r="S507" s="83"/>
      <c r="T507" s="83"/>
      <c r="U507" s="83"/>
      <c r="V507" s="86"/>
      <c r="W507" s="51"/>
      <c r="X507" s="86"/>
      <c r="Y507" s="52"/>
      <c r="Z507" s="51"/>
      <c r="AA507" s="73">
        <v>507</v>
      </c>
      <c r="AB507" s="73"/>
      <c r="AC507" s="74"/>
      <c r="AD507" s="82"/>
      <c r="AE507" s="82"/>
      <c r="AF507" s="2"/>
      <c r="AI507" s="3"/>
      <c r="AJ507" s="3"/>
    </row>
    <row r="508" spans="1:36" ht="15">
      <c r="A508" s="66" t="s">
        <v>1238</v>
      </c>
      <c r="B508" s="67"/>
      <c r="C508" s="67"/>
      <c r="D508" s="68"/>
      <c r="E508" s="70"/>
      <c r="F508" s="67"/>
      <c r="G508" s="67"/>
      <c r="H508" s="71"/>
      <c r="I508" s="72"/>
      <c r="J508" s="72"/>
      <c r="K508" s="71"/>
      <c r="L508" s="75"/>
      <c r="M508" s="76">
        <v>4806.25146484375</v>
      </c>
      <c r="N508" s="76">
        <v>3615.426513671875</v>
      </c>
      <c r="O508" s="77"/>
      <c r="P508" s="78"/>
      <c r="Q508" s="78"/>
      <c r="R508" s="83"/>
      <c r="S508" s="83"/>
      <c r="T508" s="83"/>
      <c r="U508" s="83"/>
      <c r="V508" s="86"/>
      <c r="W508" s="51"/>
      <c r="X508" s="86"/>
      <c r="Y508" s="52"/>
      <c r="Z508" s="51"/>
      <c r="AA508" s="73">
        <v>508</v>
      </c>
      <c r="AB508" s="73"/>
      <c r="AC508" s="74"/>
      <c r="AD508" s="82"/>
      <c r="AE508" s="82"/>
      <c r="AF508" s="2"/>
      <c r="AI508" s="3"/>
      <c r="AJ508" s="3"/>
    </row>
    <row r="509" spans="1:36" ht="15">
      <c r="A509" s="66" t="s">
        <v>707</v>
      </c>
      <c r="B509" s="67"/>
      <c r="C509" s="67"/>
      <c r="D509" s="68"/>
      <c r="E509" s="70"/>
      <c r="F509" s="67"/>
      <c r="G509" s="67"/>
      <c r="H509" s="71"/>
      <c r="I509" s="72"/>
      <c r="J509" s="72"/>
      <c r="K509" s="71"/>
      <c r="L509" s="75"/>
      <c r="M509" s="76">
        <v>4074.97509765625</v>
      </c>
      <c r="N509" s="76">
        <v>4104.0009765625</v>
      </c>
      <c r="O509" s="77"/>
      <c r="P509" s="78"/>
      <c r="Q509" s="78"/>
      <c r="R509" s="83"/>
      <c r="S509" s="83"/>
      <c r="T509" s="83"/>
      <c r="U509" s="83"/>
      <c r="V509" s="86"/>
      <c r="W509" s="51"/>
      <c r="X509" s="86"/>
      <c r="Y509" s="52"/>
      <c r="Z509" s="51"/>
      <c r="AA509" s="73">
        <v>509</v>
      </c>
      <c r="AB509" s="73"/>
      <c r="AC509" s="74"/>
      <c r="AD509" s="82"/>
      <c r="AE509" s="82"/>
      <c r="AF509" s="2"/>
      <c r="AI509" s="3"/>
      <c r="AJ509" s="3"/>
    </row>
    <row r="510" spans="1:36" ht="15">
      <c r="A510" s="66" t="s">
        <v>1239</v>
      </c>
      <c r="B510" s="67"/>
      <c r="C510" s="67"/>
      <c r="D510" s="68"/>
      <c r="E510" s="70"/>
      <c r="F510" s="67"/>
      <c r="G510" s="67"/>
      <c r="H510" s="71"/>
      <c r="I510" s="72"/>
      <c r="J510" s="72"/>
      <c r="K510" s="71"/>
      <c r="L510" s="75"/>
      <c r="M510" s="76">
        <v>3190.8583984375</v>
      </c>
      <c r="N510" s="76">
        <v>3794.551025390625</v>
      </c>
      <c r="O510" s="77"/>
      <c r="P510" s="78"/>
      <c r="Q510" s="78"/>
      <c r="R510" s="83"/>
      <c r="S510" s="83"/>
      <c r="T510" s="83"/>
      <c r="U510" s="83"/>
      <c r="V510" s="86"/>
      <c r="W510" s="51"/>
      <c r="X510" s="86"/>
      <c r="Y510" s="52"/>
      <c r="Z510" s="51"/>
      <c r="AA510" s="73">
        <v>510</v>
      </c>
      <c r="AB510" s="73"/>
      <c r="AC510" s="74"/>
      <c r="AD510" s="82"/>
      <c r="AE510" s="82"/>
      <c r="AF510" s="2"/>
      <c r="AI510" s="3"/>
      <c r="AJ510" s="3"/>
    </row>
    <row r="511" spans="1:36" ht="15">
      <c r="A511" s="66" t="s">
        <v>708</v>
      </c>
      <c r="B511" s="67"/>
      <c r="C511" s="67"/>
      <c r="D511" s="68"/>
      <c r="E511" s="70"/>
      <c r="F511" s="67"/>
      <c r="G511" s="67"/>
      <c r="H511" s="71"/>
      <c r="I511" s="72"/>
      <c r="J511" s="72"/>
      <c r="K511" s="71"/>
      <c r="L511" s="75"/>
      <c r="M511" s="76">
        <v>3929.68408203125</v>
      </c>
      <c r="N511" s="76">
        <v>4853.34814453125</v>
      </c>
      <c r="O511" s="77"/>
      <c r="P511" s="78"/>
      <c r="Q511" s="78"/>
      <c r="R511" s="83"/>
      <c r="S511" s="83"/>
      <c r="T511" s="83"/>
      <c r="U511" s="83"/>
      <c r="V511" s="86"/>
      <c r="W511" s="51"/>
      <c r="X511" s="86"/>
      <c r="Y511" s="52"/>
      <c r="Z511" s="51"/>
      <c r="AA511" s="73">
        <v>511</v>
      </c>
      <c r="AB511" s="73"/>
      <c r="AC511" s="74"/>
      <c r="AD511" s="82"/>
      <c r="AE511" s="82"/>
      <c r="AF511" s="2"/>
      <c r="AI511" s="3"/>
      <c r="AJ511" s="3"/>
    </row>
    <row r="512" spans="1:36" ht="15">
      <c r="A512" s="66" t="s">
        <v>1240</v>
      </c>
      <c r="B512" s="67"/>
      <c r="C512" s="67"/>
      <c r="D512" s="68"/>
      <c r="E512" s="70"/>
      <c r="F512" s="67"/>
      <c r="G512" s="67"/>
      <c r="H512" s="71"/>
      <c r="I512" s="72"/>
      <c r="J512" s="72"/>
      <c r="K512" s="71"/>
      <c r="L512" s="75"/>
      <c r="M512" s="76">
        <v>4212.95458984375</v>
      </c>
      <c r="N512" s="76">
        <v>4059.92578125</v>
      </c>
      <c r="O512" s="77"/>
      <c r="P512" s="78"/>
      <c r="Q512" s="78"/>
      <c r="R512" s="83"/>
      <c r="S512" s="83"/>
      <c r="T512" s="83"/>
      <c r="U512" s="83"/>
      <c r="V512" s="86"/>
      <c r="W512" s="51"/>
      <c r="X512" s="86"/>
      <c r="Y512" s="52"/>
      <c r="Z512" s="51"/>
      <c r="AA512" s="73">
        <v>512</v>
      </c>
      <c r="AB512" s="73"/>
      <c r="AC512" s="74"/>
      <c r="AD512" s="82"/>
      <c r="AE512" s="82"/>
      <c r="AF512" s="2"/>
      <c r="AI512" s="3"/>
      <c r="AJ512" s="3"/>
    </row>
    <row r="513" spans="1:36" ht="15">
      <c r="A513" s="66" t="s">
        <v>1241</v>
      </c>
      <c r="B513" s="67"/>
      <c r="C513" s="67"/>
      <c r="D513" s="68"/>
      <c r="E513" s="70"/>
      <c r="F513" s="67"/>
      <c r="G513" s="67"/>
      <c r="H513" s="71"/>
      <c r="I513" s="72"/>
      <c r="J513" s="72"/>
      <c r="K513" s="71"/>
      <c r="L513" s="75"/>
      <c r="M513" s="76">
        <v>2806.213623046875</v>
      </c>
      <c r="N513" s="76">
        <v>5497.33203125</v>
      </c>
      <c r="O513" s="77"/>
      <c r="P513" s="78"/>
      <c r="Q513" s="78"/>
      <c r="R513" s="83"/>
      <c r="S513" s="83"/>
      <c r="T513" s="83"/>
      <c r="U513" s="83"/>
      <c r="V513" s="86"/>
      <c r="W513" s="51"/>
      <c r="X513" s="86"/>
      <c r="Y513" s="52"/>
      <c r="Z513" s="51"/>
      <c r="AA513" s="73">
        <v>513</v>
      </c>
      <c r="AB513" s="73"/>
      <c r="AC513" s="74"/>
      <c r="AD513" s="82"/>
      <c r="AE513" s="82"/>
      <c r="AF513" s="2"/>
      <c r="AI513" s="3"/>
      <c r="AJ513" s="3"/>
    </row>
    <row r="514" spans="1:36" ht="15">
      <c r="A514" s="66" t="s">
        <v>709</v>
      </c>
      <c r="B514" s="67"/>
      <c r="C514" s="67"/>
      <c r="D514" s="68"/>
      <c r="E514" s="70"/>
      <c r="F514" s="67"/>
      <c r="G514" s="67"/>
      <c r="H514" s="71"/>
      <c r="I514" s="72"/>
      <c r="J514" s="72"/>
      <c r="K514" s="71"/>
      <c r="L514" s="75"/>
      <c r="M514" s="76">
        <v>4693.0439453125</v>
      </c>
      <c r="N514" s="76">
        <v>6581.025390625</v>
      </c>
      <c r="O514" s="77"/>
      <c r="P514" s="78"/>
      <c r="Q514" s="78"/>
      <c r="R514" s="83"/>
      <c r="S514" s="83"/>
      <c r="T514" s="83"/>
      <c r="U514" s="83"/>
      <c r="V514" s="86"/>
      <c r="W514" s="51"/>
      <c r="X514" s="86"/>
      <c r="Y514" s="52"/>
      <c r="Z514" s="51"/>
      <c r="AA514" s="73">
        <v>514</v>
      </c>
      <c r="AB514" s="73"/>
      <c r="AC514" s="74"/>
      <c r="AD514" s="82"/>
      <c r="AE514" s="82"/>
      <c r="AF514" s="2"/>
      <c r="AI514" s="3"/>
      <c r="AJ514" s="3"/>
    </row>
    <row r="515" spans="1:36" ht="15">
      <c r="A515" s="66" t="s">
        <v>1242</v>
      </c>
      <c r="B515" s="67"/>
      <c r="C515" s="67"/>
      <c r="D515" s="68"/>
      <c r="E515" s="70"/>
      <c r="F515" s="67"/>
      <c r="G515" s="67"/>
      <c r="H515" s="71"/>
      <c r="I515" s="72"/>
      <c r="J515" s="72"/>
      <c r="K515" s="71"/>
      <c r="L515" s="75"/>
      <c r="M515" s="76">
        <v>4640.92431640625</v>
      </c>
      <c r="N515" s="76">
        <v>6333.97607421875</v>
      </c>
      <c r="O515" s="77"/>
      <c r="P515" s="78"/>
      <c r="Q515" s="78"/>
      <c r="R515" s="83"/>
      <c r="S515" s="83"/>
      <c r="T515" s="83"/>
      <c r="U515" s="83"/>
      <c r="V515" s="86"/>
      <c r="W515" s="51"/>
      <c r="X515" s="86"/>
      <c r="Y515" s="52"/>
      <c r="Z515" s="51"/>
      <c r="AA515" s="73">
        <v>515</v>
      </c>
      <c r="AB515" s="73"/>
      <c r="AC515" s="74"/>
      <c r="AD515" s="82"/>
      <c r="AE515" s="82"/>
      <c r="AF515" s="2"/>
      <c r="AI515" s="3"/>
      <c r="AJ515" s="3"/>
    </row>
    <row r="516" spans="1:36" ht="15">
      <c r="A516" s="66" t="s">
        <v>1243</v>
      </c>
      <c r="B516" s="67"/>
      <c r="C516" s="67"/>
      <c r="D516" s="68"/>
      <c r="E516" s="70"/>
      <c r="F516" s="67"/>
      <c r="G516" s="67"/>
      <c r="H516" s="71"/>
      <c r="I516" s="72"/>
      <c r="J516" s="72"/>
      <c r="K516" s="71"/>
      <c r="L516" s="75"/>
      <c r="M516" s="76">
        <v>4447.16845703125</v>
      </c>
      <c r="N516" s="76">
        <v>5393.02734375</v>
      </c>
      <c r="O516" s="77"/>
      <c r="P516" s="78"/>
      <c r="Q516" s="78"/>
      <c r="R516" s="83"/>
      <c r="S516" s="83"/>
      <c r="T516" s="83"/>
      <c r="U516" s="83"/>
      <c r="V516" s="86"/>
      <c r="W516" s="51"/>
      <c r="X516" s="86"/>
      <c r="Y516" s="52"/>
      <c r="Z516" s="51"/>
      <c r="AA516" s="73">
        <v>516</v>
      </c>
      <c r="AB516" s="73"/>
      <c r="AC516" s="74"/>
      <c r="AD516" s="82"/>
      <c r="AE516" s="82"/>
      <c r="AF516" s="2"/>
      <c r="AI516" s="3"/>
      <c r="AJ516" s="3"/>
    </row>
    <row r="517" spans="1:36" ht="15">
      <c r="A517" s="66" t="s">
        <v>1244</v>
      </c>
      <c r="B517" s="67"/>
      <c r="C517" s="67"/>
      <c r="D517" s="68"/>
      <c r="E517" s="70"/>
      <c r="F517" s="67"/>
      <c r="G517" s="67"/>
      <c r="H517" s="71"/>
      <c r="I517" s="72"/>
      <c r="J517" s="72"/>
      <c r="K517" s="71"/>
      <c r="L517" s="75"/>
      <c r="M517" s="76">
        <v>3219.22509765625</v>
      </c>
      <c r="N517" s="76">
        <v>5008.3056640625</v>
      </c>
      <c r="O517" s="77"/>
      <c r="P517" s="78"/>
      <c r="Q517" s="78"/>
      <c r="R517" s="83"/>
      <c r="S517" s="83"/>
      <c r="T517" s="83"/>
      <c r="U517" s="83"/>
      <c r="V517" s="86"/>
      <c r="W517" s="51"/>
      <c r="X517" s="86"/>
      <c r="Y517" s="52"/>
      <c r="Z517" s="51"/>
      <c r="AA517" s="73">
        <v>517</v>
      </c>
      <c r="AB517" s="73"/>
      <c r="AC517" s="74"/>
      <c r="AD517" s="82"/>
      <c r="AE517" s="82"/>
      <c r="AF517" s="2"/>
      <c r="AI517" s="3"/>
      <c r="AJ517" s="3"/>
    </row>
    <row r="518" spans="1:36" ht="15">
      <c r="A518" s="66" t="s">
        <v>710</v>
      </c>
      <c r="B518" s="67"/>
      <c r="C518" s="67"/>
      <c r="D518" s="68"/>
      <c r="E518" s="70"/>
      <c r="F518" s="67"/>
      <c r="G518" s="67"/>
      <c r="H518" s="71"/>
      <c r="I518" s="72"/>
      <c r="J518" s="72"/>
      <c r="K518" s="71"/>
      <c r="L518" s="75"/>
      <c r="M518" s="76">
        <v>4896.02783203125</v>
      </c>
      <c r="N518" s="76">
        <v>4282.51953125</v>
      </c>
      <c r="O518" s="77"/>
      <c r="P518" s="78"/>
      <c r="Q518" s="78"/>
      <c r="R518" s="83"/>
      <c r="S518" s="83"/>
      <c r="T518" s="83"/>
      <c r="U518" s="83"/>
      <c r="V518" s="86"/>
      <c r="W518" s="51"/>
      <c r="X518" s="86"/>
      <c r="Y518" s="52"/>
      <c r="Z518" s="51"/>
      <c r="AA518" s="73">
        <v>518</v>
      </c>
      <c r="AB518" s="73"/>
      <c r="AC518" s="74"/>
      <c r="AD518" s="82"/>
      <c r="AE518" s="82"/>
      <c r="AF518" s="2"/>
      <c r="AI518" s="3"/>
      <c r="AJ518" s="3"/>
    </row>
    <row r="519" spans="1:36" ht="15">
      <c r="A519" s="66" t="s">
        <v>1245</v>
      </c>
      <c r="B519" s="67"/>
      <c r="C519" s="67"/>
      <c r="D519" s="68"/>
      <c r="E519" s="70"/>
      <c r="F519" s="67"/>
      <c r="G519" s="67"/>
      <c r="H519" s="71"/>
      <c r="I519" s="72"/>
      <c r="J519" s="72"/>
      <c r="K519" s="71"/>
      <c r="L519" s="75"/>
      <c r="M519" s="76">
        <v>3966.646728515625</v>
      </c>
      <c r="N519" s="76">
        <v>4100.05224609375</v>
      </c>
      <c r="O519" s="77"/>
      <c r="P519" s="78"/>
      <c r="Q519" s="78"/>
      <c r="R519" s="83"/>
      <c r="S519" s="83"/>
      <c r="T519" s="83"/>
      <c r="U519" s="83"/>
      <c r="V519" s="86"/>
      <c r="W519" s="51"/>
      <c r="X519" s="86"/>
      <c r="Y519" s="52"/>
      <c r="Z519" s="51"/>
      <c r="AA519" s="73">
        <v>519</v>
      </c>
      <c r="AB519" s="73"/>
      <c r="AC519" s="74"/>
      <c r="AD519" s="82"/>
      <c r="AE519" s="82"/>
      <c r="AF519" s="2"/>
      <c r="AI519" s="3"/>
      <c r="AJ519" s="3"/>
    </row>
    <row r="520" spans="1:36" ht="15">
      <c r="A520" s="66" t="s">
        <v>262</v>
      </c>
      <c r="B520" s="67"/>
      <c r="C520" s="67"/>
      <c r="D520" s="68"/>
      <c r="E520" s="70"/>
      <c r="F520" s="67"/>
      <c r="G520" s="67"/>
      <c r="H520" s="71"/>
      <c r="I520" s="72"/>
      <c r="J520" s="72"/>
      <c r="K520" s="71"/>
      <c r="L520" s="75"/>
      <c r="M520" s="76">
        <v>5542.70556640625</v>
      </c>
      <c r="N520" s="76">
        <v>3115.467041015625</v>
      </c>
      <c r="O520" s="77"/>
      <c r="P520" s="78"/>
      <c r="Q520" s="78"/>
      <c r="R520" s="83"/>
      <c r="S520" s="83"/>
      <c r="T520" s="83"/>
      <c r="U520" s="83"/>
      <c r="V520" s="86"/>
      <c r="W520" s="51"/>
      <c r="X520" s="86"/>
      <c r="Y520" s="52"/>
      <c r="Z520" s="51"/>
      <c r="AA520" s="73">
        <v>520</v>
      </c>
      <c r="AB520" s="73"/>
      <c r="AC520" s="74"/>
      <c r="AD520" s="82"/>
      <c r="AE520" s="82"/>
      <c r="AF520" s="2"/>
      <c r="AI520" s="3"/>
      <c r="AJ520" s="3"/>
    </row>
    <row r="521" spans="1:36" ht="15">
      <c r="A521" s="66" t="s">
        <v>1246</v>
      </c>
      <c r="B521" s="67"/>
      <c r="C521" s="67"/>
      <c r="D521" s="68"/>
      <c r="E521" s="70"/>
      <c r="F521" s="67"/>
      <c r="G521" s="67"/>
      <c r="H521" s="71"/>
      <c r="I521" s="72"/>
      <c r="J521" s="72"/>
      <c r="K521" s="71"/>
      <c r="L521" s="75"/>
      <c r="M521" s="76">
        <v>4628.7451171875</v>
      </c>
      <c r="N521" s="76">
        <v>3707.37744140625</v>
      </c>
      <c r="O521" s="77"/>
      <c r="P521" s="78"/>
      <c r="Q521" s="78"/>
      <c r="R521" s="83"/>
      <c r="S521" s="83"/>
      <c r="T521" s="83"/>
      <c r="U521" s="83"/>
      <c r="V521" s="86"/>
      <c r="W521" s="51"/>
      <c r="X521" s="86"/>
      <c r="Y521" s="52"/>
      <c r="Z521" s="51"/>
      <c r="AA521" s="73">
        <v>521</v>
      </c>
      <c r="AB521" s="73"/>
      <c r="AC521" s="74"/>
      <c r="AD521" s="82"/>
      <c r="AE521" s="82"/>
      <c r="AF521" s="2"/>
      <c r="AI521" s="3"/>
      <c r="AJ521" s="3"/>
    </row>
    <row r="522" spans="1:36" ht="15">
      <c r="A522" s="66" t="s">
        <v>1247</v>
      </c>
      <c r="B522" s="67"/>
      <c r="C522" s="67"/>
      <c r="D522" s="68"/>
      <c r="E522" s="70"/>
      <c r="F522" s="67"/>
      <c r="G522" s="67"/>
      <c r="H522" s="71"/>
      <c r="I522" s="72"/>
      <c r="J522" s="72"/>
      <c r="K522" s="71"/>
      <c r="L522" s="75"/>
      <c r="M522" s="76">
        <v>1302.1424560546875</v>
      </c>
      <c r="N522" s="76">
        <v>5568.5126953125</v>
      </c>
      <c r="O522" s="77"/>
      <c r="P522" s="78"/>
      <c r="Q522" s="78"/>
      <c r="R522" s="83"/>
      <c r="S522" s="83"/>
      <c r="T522" s="83"/>
      <c r="U522" s="83"/>
      <c r="V522" s="86"/>
      <c r="W522" s="51"/>
      <c r="X522" s="86"/>
      <c r="Y522" s="52"/>
      <c r="Z522" s="51"/>
      <c r="AA522" s="73">
        <v>522</v>
      </c>
      <c r="AB522" s="73"/>
      <c r="AC522" s="74"/>
      <c r="AD522" s="82"/>
      <c r="AE522" s="82"/>
      <c r="AF522" s="2"/>
      <c r="AI522" s="3"/>
      <c r="AJ522" s="3"/>
    </row>
    <row r="523" spans="1:36" ht="15">
      <c r="A523" s="66" t="s">
        <v>260</v>
      </c>
      <c r="B523" s="67"/>
      <c r="C523" s="67"/>
      <c r="D523" s="68"/>
      <c r="E523" s="70"/>
      <c r="F523" s="67"/>
      <c r="G523" s="67"/>
      <c r="H523" s="71"/>
      <c r="I523" s="72"/>
      <c r="J523" s="72"/>
      <c r="K523" s="71"/>
      <c r="L523" s="75"/>
      <c r="M523" s="76">
        <v>4044.8994140625</v>
      </c>
      <c r="N523" s="76">
        <v>4048.87744140625</v>
      </c>
      <c r="O523" s="77"/>
      <c r="P523" s="78"/>
      <c r="Q523" s="78"/>
      <c r="R523" s="83"/>
      <c r="S523" s="83"/>
      <c r="T523" s="83"/>
      <c r="U523" s="83"/>
      <c r="V523" s="86"/>
      <c r="W523" s="51"/>
      <c r="X523" s="86"/>
      <c r="Y523" s="52"/>
      <c r="Z523" s="51"/>
      <c r="AA523" s="73">
        <v>523</v>
      </c>
      <c r="AB523" s="73"/>
      <c r="AC523" s="74"/>
      <c r="AD523" s="82"/>
      <c r="AE523" s="82"/>
      <c r="AF523" s="2"/>
      <c r="AI523" s="3"/>
      <c r="AJ523" s="3"/>
    </row>
    <row r="524" spans="1:36" ht="15">
      <c r="A524" s="66" t="s">
        <v>1248</v>
      </c>
      <c r="B524" s="67"/>
      <c r="C524" s="67"/>
      <c r="D524" s="68"/>
      <c r="E524" s="70"/>
      <c r="F524" s="67"/>
      <c r="G524" s="67"/>
      <c r="H524" s="71"/>
      <c r="I524" s="72"/>
      <c r="J524" s="72"/>
      <c r="K524" s="71"/>
      <c r="L524" s="75"/>
      <c r="M524" s="76">
        <v>4781.77490234375</v>
      </c>
      <c r="N524" s="76">
        <v>4575.5517578125</v>
      </c>
      <c r="O524" s="77"/>
      <c r="P524" s="78"/>
      <c r="Q524" s="78"/>
      <c r="R524" s="83"/>
      <c r="S524" s="83"/>
      <c r="T524" s="83"/>
      <c r="U524" s="83"/>
      <c r="V524" s="86"/>
      <c r="W524" s="51"/>
      <c r="X524" s="86"/>
      <c r="Y524" s="52"/>
      <c r="Z524" s="51"/>
      <c r="AA524" s="73">
        <v>524</v>
      </c>
      <c r="AB524" s="73"/>
      <c r="AC524" s="74"/>
      <c r="AD524" s="82"/>
      <c r="AE524" s="82"/>
      <c r="AF524" s="2"/>
      <c r="AI524" s="3"/>
      <c r="AJ524" s="3"/>
    </row>
    <row r="525" spans="1:36" ht="15">
      <c r="A525" s="66" t="s">
        <v>1249</v>
      </c>
      <c r="B525" s="67"/>
      <c r="C525" s="67"/>
      <c r="D525" s="68"/>
      <c r="E525" s="70"/>
      <c r="F525" s="67"/>
      <c r="G525" s="67"/>
      <c r="H525" s="71"/>
      <c r="I525" s="72"/>
      <c r="J525" s="72"/>
      <c r="K525" s="71"/>
      <c r="L525" s="75"/>
      <c r="M525" s="76">
        <v>4160.78173828125</v>
      </c>
      <c r="N525" s="76">
        <v>3207.460205078125</v>
      </c>
      <c r="O525" s="77"/>
      <c r="P525" s="78"/>
      <c r="Q525" s="78"/>
      <c r="R525" s="83"/>
      <c r="S525" s="83"/>
      <c r="T525" s="83"/>
      <c r="U525" s="83"/>
      <c r="V525" s="86"/>
      <c r="W525" s="51"/>
      <c r="X525" s="86"/>
      <c r="Y525" s="52"/>
      <c r="Z525" s="51"/>
      <c r="AA525" s="73">
        <v>525</v>
      </c>
      <c r="AB525" s="73"/>
      <c r="AC525" s="74"/>
      <c r="AD525" s="82"/>
      <c r="AE525" s="82"/>
      <c r="AF525" s="2"/>
      <c r="AI525" s="3"/>
      <c r="AJ525" s="3"/>
    </row>
    <row r="526" spans="1:36" ht="15">
      <c r="A526" s="66" t="s">
        <v>711</v>
      </c>
      <c r="B526" s="67"/>
      <c r="C526" s="67"/>
      <c r="D526" s="68"/>
      <c r="E526" s="70"/>
      <c r="F526" s="67"/>
      <c r="G526" s="67"/>
      <c r="H526" s="71"/>
      <c r="I526" s="72"/>
      <c r="J526" s="72"/>
      <c r="K526" s="71"/>
      <c r="L526" s="75"/>
      <c r="M526" s="76">
        <v>5066.05712890625</v>
      </c>
      <c r="N526" s="76">
        <v>2282.708251953125</v>
      </c>
      <c r="O526" s="77"/>
      <c r="P526" s="78"/>
      <c r="Q526" s="78"/>
      <c r="R526" s="83"/>
      <c r="S526" s="83"/>
      <c r="T526" s="83"/>
      <c r="U526" s="83"/>
      <c r="V526" s="86"/>
      <c r="W526" s="51"/>
      <c r="X526" s="86"/>
      <c r="Y526" s="52"/>
      <c r="Z526" s="51"/>
      <c r="AA526" s="73">
        <v>526</v>
      </c>
      <c r="AB526" s="73"/>
      <c r="AC526" s="74"/>
      <c r="AD526" s="82"/>
      <c r="AE526" s="82"/>
      <c r="AF526" s="2"/>
      <c r="AI526" s="3"/>
      <c r="AJ526" s="3"/>
    </row>
    <row r="527" spans="1:36" ht="15">
      <c r="A527" s="66" t="s">
        <v>1250</v>
      </c>
      <c r="B527" s="67"/>
      <c r="C527" s="67"/>
      <c r="D527" s="68"/>
      <c r="E527" s="70"/>
      <c r="F527" s="67"/>
      <c r="G527" s="67"/>
      <c r="H527" s="71"/>
      <c r="I527" s="72"/>
      <c r="J527" s="72"/>
      <c r="K527" s="71"/>
      <c r="L527" s="75"/>
      <c r="M527" s="76">
        <v>4519.5224609375</v>
      </c>
      <c r="N527" s="76">
        <v>1548.2562255859375</v>
      </c>
      <c r="O527" s="77"/>
      <c r="P527" s="78"/>
      <c r="Q527" s="78"/>
      <c r="R527" s="83"/>
      <c r="S527" s="83"/>
      <c r="T527" s="83"/>
      <c r="U527" s="83"/>
      <c r="V527" s="86"/>
      <c r="W527" s="51"/>
      <c r="X527" s="86"/>
      <c r="Y527" s="52"/>
      <c r="Z527" s="51"/>
      <c r="AA527" s="73">
        <v>527</v>
      </c>
      <c r="AB527" s="73"/>
      <c r="AC527" s="74"/>
      <c r="AD527" s="82"/>
      <c r="AE527" s="82"/>
      <c r="AF527" s="2"/>
      <c r="AI527" s="3"/>
      <c r="AJ527" s="3"/>
    </row>
    <row r="528" spans="1:36" ht="15">
      <c r="A528" s="66" t="s">
        <v>286</v>
      </c>
      <c r="B528" s="67"/>
      <c r="C528" s="67"/>
      <c r="D528" s="68"/>
      <c r="E528" s="70"/>
      <c r="F528" s="67"/>
      <c r="G528" s="67"/>
      <c r="H528" s="71"/>
      <c r="I528" s="72"/>
      <c r="J528" s="72"/>
      <c r="K528" s="71"/>
      <c r="L528" s="75"/>
      <c r="M528" s="76">
        <v>6577.04638671875</v>
      </c>
      <c r="N528" s="76">
        <v>3434.879638671875</v>
      </c>
      <c r="O528" s="77"/>
      <c r="P528" s="78"/>
      <c r="Q528" s="78"/>
      <c r="R528" s="83"/>
      <c r="S528" s="83"/>
      <c r="T528" s="83"/>
      <c r="U528" s="83"/>
      <c r="V528" s="86"/>
      <c r="W528" s="51"/>
      <c r="X528" s="86"/>
      <c r="Y528" s="52"/>
      <c r="Z528" s="51"/>
      <c r="AA528" s="73">
        <v>528</v>
      </c>
      <c r="AB528" s="73"/>
      <c r="AC528" s="74"/>
      <c r="AD528" s="82"/>
      <c r="AE528" s="82"/>
      <c r="AF528" s="2"/>
      <c r="AI528" s="3"/>
      <c r="AJ528" s="3"/>
    </row>
    <row r="529" spans="1:36" ht="15">
      <c r="A529" s="66" t="s">
        <v>263</v>
      </c>
      <c r="B529" s="67"/>
      <c r="C529" s="67"/>
      <c r="D529" s="68"/>
      <c r="E529" s="70"/>
      <c r="F529" s="67"/>
      <c r="G529" s="67"/>
      <c r="H529" s="71"/>
      <c r="I529" s="72"/>
      <c r="J529" s="72"/>
      <c r="K529" s="71"/>
      <c r="L529" s="75"/>
      <c r="M529" s="76">
        <v>4150.240234375</v>
      </c>
      <c r="N529" s="76">
        <v>4156.484375</v>
      </c>
      <c r="O529" s="77"/>
      <c r="P529" s="78"/>
      <c r="Q529" s="78"/>
      <c r="R529" s="83"/>
      <c r="S529" s="83"/>
      <c r="T529" s="83"/>
      <c r="U529" s="83"/>
      <c r="V529" s="86"/>
      <c r="W529" s="51"/>
      <c r="X529" s="86"/>
      <c r="Y529" s="52"/>
      <c r="Z529" s="51"/>
      <c r="AA529" s="73">
        <v>529</v>
      </c>
      <c r="AB529" s="73"/>
      <c r="AC529" s="74"/>
      <c r="AD529" s="82"/>
      <c r="AE529" s="82"/>
      <c r="AF529" s="2"/>
      <c r="AI529" s="3"/>
      <c r="AJ529" s="3"/>
    </row>
    <row r="530" spans="1:36" ht="15">
      <c r="A530" s="66" t="s">
        <v>1251</v>
      </c>
      <c r="B530" s="67"/>
      <c r="C530" s="67"/>
      <c r="D530" s="68"/>
      <c r="E530" s="70"/>
      <c r="F530" s="67"/>
      <c r="G530" s="67"/>
      <c r="H530" s="71"/>
      <c r="I530" s="72"/>
      <c r="J530" s="72"/>
      <c r="K530" s="71"/>
      <c r="L530" s="75"/>
      <c r="M530" s="76">
        <v>5101.5263671875</v>
      </c>
      <c r="N530" s="76">
        <v>4112.37744140625</v>
      </c>
      <c r="O530" s="77"/>
      <c r="P530" s="78"/>
      <c r="Q530" s="78"/>
      <c r="R530" s="83"/>
      <c r="S530" s="83"/>
      <c r="T530" s="83"/>
      <c r="U530" s="83"/>
      <c r="V530" s="86"/>
      <c r="W530" s="51"/>
      <c r="X530" s="86"/>
      <c r="Y530" s="52"/>
      <c r="Z530" s="51"/>
      <c r="AA530" s="73">
        <v>530</v>
      </c>
      <c r="AB530" s="73"/>
      <c r="AC530" s="74"/>
      <c r="AD530" s="82"/>
      <c r="AE530" s="82"/>
      <c r="AF530" s="2"/>
      <c r="AI530" s="3"/>
      <c r="AJ530" s="3"/>
    </row>
    <row r="531" spans="1:36" ht="15">
      <c r="A531" s="66" t="s">
        <v>253</v>
      </c>
      <c r="B531" s="67"/>
      <c r="C531" s="67"/>
      <c r="D531" s="68"/>
      <c r="E531" s="70"/>
      <c r="F531" s="67"/>
      <c r="G531" s="67"/>
      <c r="H531" s="71"/>
      <c r="I531" s="72"/>
      <c r="J531" s="72"/>
      <c r="K531" s="71"/>
      <c r="L531" s="75"/>
      <c r="M531" s="76">
        <v>3333.422119140625</v>
      </c>
      <c r="N531" s="76">
        <v>3826.3544921875</v>
      </c>
      <c r="O531" s="77"/>
      <c r="P531" s="78"/>
      <c r="Q531" s="78"/>
      <c r="R531" s="83"/>
      <c r="S531" s="83"/>
      <c r="T531" s="83"/>
      <c r="U531" s="83"/>
      <c r="V531" s="86"/>
      <c r="W531" s="51"/>
      <c r="X531" s="86"/>
      <c r="Y531" s="52"/>
      <c r="Z531" s="51"/>
      <c r="AA531" s="73">
        <v>531</v>
      </c>
      <c r="AB531" s="73"/>
      <c r="AC531" s="74"/>
      <c r="AD531" s="82"/>
      <c r="AE531" s="82"/>
      <c r="AF531" s="2"/>
      <c r="AI531" s="3"/>
      <c r="AJ531" s="3"/>
    </row>
    <row r="532" spans="1:36" ht="15">
      <c r="A532" s="66" t="s">
        <v>1252</v>
      </c>
      <c r="B532" s="67"/>
      <c r="C532" s="67"/>
      <c r="D532" s="68"/>
      <c r="E532" s="70"/>
      <c r="F532" s="67"/>
      <c r="G532" s="67"/>
      <c r="H532" s="71"/>
      <c r="I532" s="72"/>
      <c r="J532" s="72"/>
      <c r="K532" s="71"/>
      <c r="L532" s="75"/>
      <c r="M532" s="76">
        <v>3537.8818359375</v>
      </c>
      <c r="N532" s="76">
        <v>3222.632568359375</v>
      </c>
      <c r="O532" s="77"/>
      <c r="P532" s="78"/>
      <c r="Q532" s="78"/>
      <c r="R532" s="83"/>
      <c r="S532" s="83"/>
      <c r="T532" s="83"/>
      <c r="U532" s="83"/>
      <c r="V532" s="86"/>
      <c r="W532" s="51"/>
      <c r="X532" s="86"/>
      <c r="Y532" s="52"/>
      <c r="Z532" s="51"/>
      <c r="AA532" s="73">
        <v>532</v>
      </c>
      <c r="AB532" s="73"/>
      <c r="AC532" s="74"/>
      <c r="AD532" s="82"/>
      <c r="AE532" s="82"/>
      <c r="AF532" s="2"/>
      <c r="AI532" s="3"/>
      <c r="AJ532" s="3"/>
    </row>
    <row r="533" spans="1:36" ht="15">
      <c r="A533" s="66" t="s">
        <v>712</v>
      </c>
      <c r="B533" s="67"/>
      <c r="C533" s="67"/>
      <c r="D533" s="68"/>
      <c r="E533" s="70"/>
      <c r="F533" s="67"/>
      <c r="G533" s="67"/>
      <c r="H533" s="71"/>
      <c r="I533" s="72"/>
      <c r="J533" s="72"/>
      <c r="K533" s="71"/>
      <c r="L533" s="75"/>
      <c r="M533" s="76">
        <v>3931.021728515625</v>
      </c>
      <c r="N533" s="76">
        <v>4848.92333984375</v>
      </c>
      <c r="O533" s="77"/>
      <c r="P533" s="78"/>
      <c r="Q533" s="78"/>
      <c r="R533" s="83"/>
      <c r="S533" s="83"/>
      <c r="T533" s="83"/>
      <c r="U533" s="83"/>
      <c r="V533" s="86"/>
      <c r="W533" s="51"/>
      <c r="X533" s="86"/>
      <c r="Y533" s="52"/>
      <c r="Z533" s="51"/>
      <c r="AA533" s="73">
        <v>533</v>
      </c>
      <c r="AB533" s="73"/>
      <c r="AC533" s="74"/>
      <c r="AD533" s="82"/>
      <c r="AE533" s="82"/>
      <c r="AF533" s="2"/>
      <c r="AI533" s="3"/>
      <c r="AJ533" s="3"/>
    </row>
    <row r="534" spans="1:36" ht="15">
      <c r="A534" s="66" t="s">
        <v>1253</v>
      </c>
      <c r="B534" s="67"/>
      <c r="C534" s="67"/>
      <c r="D534" s="68"/>
      <c r="E534" s="70"/>
      <c r="F534" s="67"/>
      <c r="G534" s="67"/>
      <c r="H534" s="71"/>
      <c r="I534" s="72"/>
      <c r="J534" s="72"/>
      <c r="K534" s="71"/>
      <c r="L534" s="75"/>
      <c r="M534" s="76">
        <v>4114.75</v>
      </c>
      <c r="N534" s="76">
        <v>4031.99951171875</v>
      </c>
      <c r="O534" s="77"/>
      <c r="P534" s="78"/>
      <c r="Q534" s="78"/>
      <c r="R534" s="83"/>
      <c r="S534" s="83"/>
      <c r="T534" s="83"/>
      <c r="U534" s="83"/>
      <c r="V534" s="86"/>
      <c r="W534" s="51"/>
      <c r="X534" s="86"/>
      <c r="Y534" s="52"/>
      <c r="Z534" s="51"/>
      <c r="AA534" s="73">
        <v>534</v>
      </c>
      <c r="AB534" s="73"/>
      <c r="AC534" s="74"/>
      <c r="AD534" s="82"/>
      <c r="AE534" s="82"/>
      <c r="AF534" s="2"/>
      <c r="AI534" s="3"/>
      <c r="AJ534" s="3"/>
    </row>
    <row r="535" spans="1:36" ht="15">
      <c r="A535" s="66" t="s">
        <v>713</v>
      </c>
      <c r="B535" s="67"/>
      <c r="C535" s="67"/>
      <c r="D535" s="68"/>
      <c r="E535" s="70"/>
      <c r="F535" s="67"/>
      <c r="G535" s="67"/>
      <c r="H535" s="71"/>
      <c r="I535" s="72"/>
      <c r="J535" s="72"/>
      <c r="K535" s="71"/>
      <c r="L535" s="75"/>
      <c r="M535" s="76">
        <v>3359.160888671875</v>
      </c>
      <c r="N535" s="76">
        <v>4594.97265625</v>
      </c>
      <c r="O535" s="77"/>
      <c r="P535" s="78"/>
      <c r="Q535" s="78"/>
      <c r="R535" s="83"/>
      <c r="S535" s="83"/>
      <c r="T535" s="83"/>
      <c r="U535" s="83"/>
      <c r="V535" s="86"/>
      <c r="W535" s="51"/>
      <c r="X535" s="86"/>
      <c r="Y535" s="52"/>
      <c r="Z535" s="51"/>
      <c r="AA535" s="73">
        <v>535</v>
      </c>
      <c r="AB535" s="73"/>
      <c r="AC535" s="74"/>
      <c r="AD535" s="82"/>
      <c r="AE535" s="82"/>
      <c r="AF535" s="2"/>
      <c r="AI535" s="3"/>
      <c r="AJ535" s="3"/>
    </row>
    <row r="536" spans="1:36" ht="15">
      <c r="A536" s="66" t="s">
        <v>1254</v>
      </c>
      <c r="B536" s="67"/>
      <c r="C536" s="67"/>
      <c r="D536" s="68"/>
      <c r="E536" s="70"/>
      <c r="F536" s="67"/>
      <c r="G536" s="67"/>
      <c r="H536" s="71"/>
      <c r="I536" s="72"/>
      <c r="J536" s="72"/>
      <c r="K536" s="71"/>
      <c r="L536" s="75"/>
      <c r="M536" s="76">
        <v>4119.4140625</v>
      </c>
      <c r="N536" s="76">
        <v>4094.2216796875</v>
      </c>
      <c r="O536" s="77"/>
      <c r="P536" s="78"/>
      <c r="Q536" s="78"/>
      <c r="R536" s="83"/>
      <c r="S536" s="83"/>
      <c r="T536" s="83"/>
      <c r="U536" s="83"/>
      <c r="V536" s="86"/>
      <c r="W536" s="51"/>
      <c r="X536" s="86"/>
      <c r="Y536" s="52"/>
      <c r="Z536" s="51"/>
      <c r="AA536" s="73">
        <v>536</v>
      </c>
      <c r="AB536" s="73"/>
      <c r="AC536" s="74"/>
      <c r="AD536" s="82"/>
      <c r="AE536" s="82"/>
      <c r="AF536" s="2"/>
      <c r="AI536" s="3"/>
      <c r="AJ536" s="3"/>
    </row>
    <row r="537" spans="1:36" ht="15">
      <c r="A537" s="66" t="s">
        <v>1255</v>
      </c>
      <c r="B537" s="67"/>
      <c r="C537" s="67"/>
      <c r="D537" s="68"/>
      <c r="E537" s="70"/>
      <c r="F537" s="67"/>
      <c r="G537" s="67"/>
      <c r="H537" s="71"/>
      <c r="I537" s="72"/>
      <c r="J537" s="72"/>
      <c r="K537" s="71"/>
      <c r="L537" s="75"/>
      <c r="M537" s="76">
        <v>1926.395751953125</v>
      </c>
      <c r="N537" s="76">
        <v>8883.193359375</v>
      </c>
      <c r="O537" s="77"/>
      <c r="P537" s="78"/>
      <c r="Q537" s="78"/>
      <c r="R537" s="83"/>
      <c r="S537" s="83"/>
      <c r="T537" s="83"/>
      <c r="U537" s="83"/>
      <c r="V537" s="86"/>
      <c r="W537" s="51"/>
      <c r="X537" s="86"/>
      <c r="Y537" s="52"/>
      <c r="Z537" s="51"/>
      <c r="AA537" s="73">
        <v>537</v>
      </c>
      <c r="AB537" s="73"/>
      <c r="AC537" s="74"/>
      <c r="AD537" s="82"/>
      <c r="AE537" s="82"/>
      <c r="AF537" s="2"/>
      <c r="AI537" s="3"/>
      <c r="AJ537" s="3"/>
    </row>
    <row r="538" spans="1:36" ht="15">
      <c r="A538" s="66" t="s">
        <v>714</v>
      </c>
      <c r="B538" s="67"/>
      <c r="C538" s="67"/>
      <c r="D538" s="68"/>
      <c r="E538" s="70"/>
      <c r="F538" s="67"/>
      <c r="G538" s="67"/>
      <c r="H538" s="71"/>
      <c r="I538" s="72"/>
      <c r="J538" s="72"/>
      <c r="K538" s="71"/>
      <c r="L538" s="75"/>
      <c r="M538" s="76">
        <v>4082.780517578125</v>
      </c>
      <c r="N538" s="76">
        <v>4176.41064453125</v>
      </c>
      <c r="O538" s="77"/>
      <c r="P538" s="78"/>
      <c r="Q538" s="78"/>
      <c r="R538" s="83"/>
      <c r="S538" s="83"/>
      <c r="T538" s="83"/>
      <c r="U538" s="83"/>
      <c r="V538" s="86"/>
      <c r="W538" s="51"/>
      <c r="X538" s="86"/>
      <c r="Y538" s="52"/>
      <c r="Z538" s="51"/>
      <c r="AA538" s="73">
        <v>538</v>
      </c>
      <c r="AB538" s="73"/>
      <c r="AC538" s="74"/>
      <c r="AD538" s="82"/>
      <c r="AE538" s="82"/>
      <c r="AF538" s="2"/>
      <c r="AI538" s="3"/>
      <c r="AJ538" s="3"/>
    </row>
    <row r="539" spans="1:36" ht="15">
      <c r="A539" s="66" t="s">
        <v>1256</v>
      </c>
      <c r="B539" s="67"/>
      <c r="C539" s="67"/>
      <c r="D539" s="68"/>
      <c r="E539" s="70"/>
      <c r="F539" s="67"/>
      <c r="G539" s="67"/>
      <c r="H539" s="71"/>
      <c r="I539" s="72"/>
      <c r="J539" s="72"/>
      <c r="K539" s="71"/>
      <c r="L539" s="75"/>
      <c r="M539" s="76">
        <v>4964.03271484375</v>
      </c>
      <c r="N539" s="76">
        <v>3860.80419921875</v>
      </c>
      <c r="O539" s="77"/>
      <c r="P539" s="78"/>
      <c r="Q539" s="78"/>
      <c r="R539" s="83"/>
      <c r="S539" s="83"/>
      <c r="T539" s="83"/>
      <c r="U539" s="83"/>
      <c r="V539" s="86"/>
      <c r="W539" s="51"/>
      <c r="X539" s="86"/>
      <c r="Y539" s="52"/>
      <c r="Z539" s="51"/>
      <c r="AA539" s="73">
        <v>539</v>
      </c>
      <c r="AB539" s="73"/>
      <c r="AC539" s="74"/>
      <c r="AD539" s="82"/>
      <c r="AE539" s="82"/>
      <c r="AF539" s="2"/>
      <c r="AI539" s="3"/>
      <c r="AJ539" s="3"/>
    </row>
    <row r="540" spans="1:36" ht="15">
      <c r="A540" s="66" t="s">
        <v>1257</v>
      </c>
      <c r="B540" s="67"/>
      <c r="C540" s="67"/>
      <c r="D540" s="68"/>
      <c r="E540" s="70"/>
      <c r="F540" s="67"/>
      <c r="G540" s="67"/>
      <c r="H540" s="71"/>
      <c r="I540" s="72"/>
      <c r="J540" s="72"/>
      <c r="K540" s="71"/>
      <c r="L540" s="75"/>
      <c r="M540" s="76">
        <v>7546.73046875</v>
      </c>
      <c r="N540" s="76">
        <v>3796.123046875</v>
      </c>
      <c r="O540" s="77"/>
      <c r="P540" s="78"/>
      <c r="Q540" s="78"/>
      <c r="R540" s="83"/>
      <c r="S540" s="83"/>
      <c r="T540" s="83"/>
      <c r="U540" s="83"/>
      <c r="V540" s="86"/>
      <c r="W540" s="51"/>
      <c r="X540" s="86"/>
      <c r="Y540" s="52"/>
      <c r="Z540" s="51"/>
      <c r="AA540" s="73">
        <v>540</v>
      </c>
      <c r="AB540" s="73"/>
      <c r="AC540" s="74"/>
      <c r="AD540" s="82"/>
      <c r="AE540" s="82"/>
      <c r="AF540" s="2"/>
      <c r="AI540" s="3"/>
      <c r="AJ540" s="3"/>
    </row>
    <row r="541" spans="1:36" ht="15">
      <c r="A541" s="66" t="s">
        <v>1258</v>
      </c>
      <c r="B541" s="67"/>
      <c r="C541" s="67"/>
      <c r="D541" s="68"/>
      <c r="E541" s="70"/>
      <c r="F541" s="67"/>
      <c r="G541" s="67"/>
      <c r="H541" s="71"/>
      <c r="I541" s="72"/>
      <c r="J541" s="72"/>
      <c r="K541" s="71"/>
      <c r="L541" s="75"/>
      <c r="M541" s="76">
        <v>4109.783203125</v>
      </c>
      <c r="N541" s="76">
        <v>4109.1357421875</v>
      </c>
      <c r="O541" s="77"/>
      <c r="P541" s="78"/>
      <c r="Q541" s="78"/>
      <c r="R541" s="83"/>
      <c r="S541" s="83"/>
      <c r="T541" s="83"/>
      <c r="U541" s="83"/>
      <c r="V541" s="86"/>
      <c r="W541" s="51"/>
      <c r="X541" s="86"/>
      <c r="Y541" s="52"/>
      <c r="Z541" s="51"/>
      <c r="AA541" s="73">
        <v>541</v>
      </c>
      <c r="AB541" s="73"/>
      <c r="AC541" s="74"/>
      <c r="AD541" s="82"/>
      <c r="AE541" s="82"/>
      <c r="AF541" s="2"/>
      <c r="AI541" s="3"/>
      <c r="AJ541" s="3"/>
    </row>
    <row r="542" spans="1:36" ht="15">
      <c r="A542" s="66" t="s">
        <v>266</v>
      </c>
      <c r="B542" s="67"/>
      <c r="C542" s="67"/>
      <c r="D542" s="68"/>
      <c r="E542" s="70"/>
      <c r="F542" s="67"/>
      <c r="G542" s="67"/>
      <c r="H542" s="71"/>
      <c r="I542" s="72"/>
      <c r="J542" s="72"/>
      <c r="K542" s="71"/>
      <c r="L542" s="75"/>
      <c r="M542" s="76">
        <v>4139.0947265625</v>
      </c>
      <c r="N542" s="76">
        <v>4271.8720703125</v>
      </c>
      <c r="O542" s="77"/>
      <c r="P542" s="78"/>
      <c r="Q542" s="78"/>
      <c r="R542" s="83"/>
      <c r="S542" s="83"/>
      <c r="T542" s="83"/>
      <c r="U542" s="83"/>
      <c r="V542" s="86"/>
      <c r="W542" s="51"/>
      <c r="X542" s="86"/>
      <c r="Y542" s="52"/>
      <c r="Z542" s="51"/>
      <c r="AA542" s="73">
        <v>542</v>
      </c>
      <c r="AB542" s="73"/>
      <c r="AC542" s="74"/>
      <c r="AD542" s="82"/>
      <c r="AE542" s="82"/>
      <c r="AF542" s="2"/>
      <c r="AI542" s="3"/>
      <c r="AJ542" s="3"/>
    </row>
    <row r="543" spans="1:36" ht="15">
      <c r="A543" s="66" t="s">
        <v>1259</v>
      </c>
      <c r="B543" s="67"/>
      <c r="C543" s="67"/>
      <c r="D543" s="68"/>
      <c r="E543" s="70"/>
      <c r="F543" s="67"/>
      <c r="G543" s="67"/>
      <c r="H543" s="71"/>
      <c r="I543" s="72"/>
      <c r="J543" s="72"/>
      <c r="K543" s="71"/>
      <c r="L543" s="75"/>
      <c r="M543" s="76">
        <v>3259.857177734375</v>
      </c>
      <c r="N543" s="76">
        <v>4598.3876953125</v>
      </c>
      <c r="O543" s="77"/>
      <c r="P543" s="78"/>
      <c r="Q543" s="78"/>
      <c r="R543" s="83"/>
      <c r="S543" s="83"/>
      <c r="T543" s="83"/>
      <c r="U543" s="83"/>
      <c r="V543" s="86"/>
      <c r="W543" s="51"/>
      <c r="X543" s="86"/>
      <c r="Y543" s="52"/>
      <c r="Z543" s="51"/>
      <c r="AA543" s="73">
        <v>543</v>
      </c>
      <c r="AB543" s="73"/>
      <c r="AC543" s="74"/>
      <c r="AD543" s="82"/>
      <c r="AE543" s="82"/>
      <c r="AF543" s="2"/>
      <c r="AI543" s="3"/>
      <c r="AJ543" s="3"/>
    </row>
    <row r="544" spans="1:36" ht="15">
      <c r="A544" s="66" t="s">
        <v>1260</v>
      </c>
      <c r="B544" s="67"/>
      <c r="C544" s="67"/>
      <c r="D544" s="68"/>
      <c r="E544" s="70"/>
      <c r="F544" s="67"/>
      <c r="G544" s="67"/>
      <c r="H544" s="71"/>
      <c r="I544" s="72"/>
      <c r="J544" s="72"/>
      <c r="K544" s="71"/>
      <c r="L544" s="75"/>
      <c r="M544" s="76">
        <v>3618.0048828125</v>
      </c>
      <c r="N544" s="76">
        <v>5633.9384765625</v>
      </c>
      <c r="O544" s="77"/>
      <c r="P544" s="78"/>
      <c r="Q544" s="78"/>
      <c r="R544" s="83"/>
      <c r="S544" s="83"/>
      <c r="T544" s="83"/>
      <c r="U544" s="83"/>
      <c r="V544" s="86"/>
      <c r="W544" s="51"/>
      <c r="X544" s="86"/>
      <c r="Y544" s="52"/>
      <c r="Z544" s="51"/>
      <c r="AA544" s="73">
        <v>544</v>
      </c>
      <c r="AB544" s="73"/>
      <c r="AC544" s="74"/>
      <c r="AD544" s="82"/>
      <c r="AE544" s="82"/>
      <c r="AF544" s="2"/>
      <c r="AI544" s="3"/>
      <c r="AJ544" s="3"/>
    </row>
    <row r="545" spans="1:36" ht="15">
      <c r="A545" s="66" t="s">
        <v>715</v>
      </c>
      <c r="B545" s="67"/>
      <c r="C545" s="67"/>
      <c r="D545" s="68"/>
      <c r="E545" s="70"/>
      <c r="F545" s="67"/>
      <c r="G545" s="67"/>
      <c r="H545" s="71"/>
      <c r="I545" s="72"/>
      <c r="J545" s="72"/>
      <c r="K545" s="71"/>
      <c r="L545" s="75"/>
      <c r="M545" s="76">
        <v>4109.306640625</v>
      </c>
      <c r="N545" s="76">
        <v>3272.443603515625</v>
      </c>
      <c r="O545" s="77"/>
      <c r="P545" s="78"/>
      <c r="Q545" s="78"/>
      <c r="R545" s="83"/>
      <c r="S545" s="83"/>
      <c r="T545" s="83"/>
      <c r="U545" s="83"/>
      <c r="V545" s="86"/>
      <c r="W545" s="51"/>
      <c r="X545" s="86"/>
      <c r="Y545" s="52"/>
      <c r="Z545" s="51"/>
      <c r="AA545" s="73">
        <v>545</v>
      </c>
      <c r="AB545" s="73"/>
      <c r="AC545" s="74"/>
      <c r="AD545" s="82"/>
      <c r="AE545" s="82"/>
      <c r="AF545" s="2"/>
      <c r="AI545" s="3"/>
      <c r="AJ545" s="3"/>
    </row>
    <row r="546" spans="1:36" ht="15">
      <c r="A546" s="66" t="s">
        <v>1261</v>
      </c>
      <c r="B546" s="67"/>
      <c r="C546" s="67"/>
      <c r="D546" s="68"/>
      <c r="E546" s="70"/>
      <c r="F546" s="67"/>
      <c r="G546" s="67"/>
      <c r="H546" s="71"/>
      <c r="I546" s="72"/>
      <c r="J546" s="72"/>
      <c r="K546" s="71"/>
      <c r="L546" s="75"/>
      <c r="M546" s="76">
        <v>4118.88916015625</v>
      </c>
      <c r="N546" s="76">
        <v>4103.41357421875</v>
      </c>
      <c r="O546" s="77"/>
      <c r="P546" s="78"/>
      <c r="Q546" s="78"/>
      <c r="R546" s="83"/>
      <c r="S546" s="83"/>
      <c r="T546" s="83"/>
      <c r="U546" s="83"/>
      <c r="V546" s="86"/>
      <c r="W546" s="51"/>
      <c r="X546" s="86"/>
      <c r="Y546" s="52"/>
      <c r="Z546" s="51"/>
      <c r="AA546" s="73">
        <v>546</v>
      </c>
      <c r="AB546" s="73"/>
      <c r="AC546" s="74"/>
      <c r="AD546" s="82"/>
      <c r="AE546" s="82"/>
      <c r="AF546" s="2"/>
      <c r="AI546" s="3"/>
      <c r="AJ546" s="3"/>
    </row>
    <row r="547" spans="1:36" ht="15">
      <c r="A547" s="66" t="s">
        <v>716</v>
      </c>
      <c r="B547" s="67"/>
      <c r="C547" s="67"/>
      <c r="D547" s="68"/>
      <c r="E547" s="70"/>
      <c r="F547" s="67"/>
      <c r="G547" s="67"/>
      <c r="H547" s="71"/>
      <c r="I547" s="72"/>
      <c r="J547" s="72"/>
      <c r="K547" s="71"/>
      <c r="L547" s="75"/>
      <c r="M547" s="76">
        <v>4161.90673828125</v>
      </c>
      <c r="N547" s="76">
        <v>4076.78173828125</v>
      </c>
      <c r="O547" s="77"/>
      <c r="P547" s="78"/>
      <c r="Q547" s="78"/>
      <c r="R547" s="83"/>
      <c r="S547" s="83"/>
      <c r="T547" s="83"/>
      <c r="U547" s="83"/>
      <c r="V547" s="86"/>
      <c r="W547" s="51"/>
      <c r="X547" s="86"/>
      <c r="Y547" s="52"/>
      <c r="Z547" s="51"/>
      <c r="AA547" s="73">
        <v>547</v>
      </c>
      <c r="AB547" s="73"/>
      <c r="AC547" s="74"/>
      <c r="AD547" s="82"/>
      <c r="AE547" s="82"/>
      <c r="AF547" s="2"/>
      <c r="AI547" s="3"/>
      <c r="AJ547" s="3"/>
    </row>
    <row r="548" spans="1:36" ht="15">
      <c r="A548" s="66" t="s">
        <v>1262</v>
      </c>
      <c r="B548" s="67"/>
      <c r="C548" s="67"/>
      <c r="D548" s="68"/>
      <c r="E548" s="70"/>
      <c r="F548" s="67"/>
      <c r="G548" s="67"/>
      <c r="H548" s="71"/>
      <c r="I548" s="72"/>
      <c r="J548" s="72"/>
      <c r="K548" s="71"/>
      <c r="L548" s="75"/>
      <c r="M548" s="76">
        <v>3343.62548828125</v>
      </c>
      <c r="N548" s="76">
        <v>4502.27880859375</v>
      </c>
      <c r="O548" s="77"/>
      <c r="P548" s="78"/>
      <c r="Q548" s="78"/>
      <c r="R548" s="83"/>
      <c r="S548" s="83"/>
      <c r="T548" s="83"/>
      <c r="U548" s="83"/>
      <c r="V548" s="86"/>
      <c r="W548" s="51"/>
      <c r="X548" s="86"/>
      <c r="Y548" s="52"/>
      <c r="Z548" s="51"/>
      <c r="AA548" s="73">
        <v>548</v>
      </c>
      <c r="AB548" s="73"/>
      <c r="AC548" s="74"/>
      <c r="AD548" s="82"/>
      <c r="AE548" s="82"/>
      <c r="AF548" s="2"/>
      <c r="AI548" s="3"/>
      <c r="AJ548" s="3"/>
    </row>
    <row r="549" spans="1:36" ht="15">
      <c r="A549" s="66" t="s">
        <v>717</v>
      </c>
      <c r="B549" s="67"/>
      <c r="C549" s="67"/>
      <c r="D549" s="68"/>
      <c r="E549" s="70"/>
      <c r="F549" s="67"/>
      <c r="G549" s="67"/>
      <c r="H549" s="71"/>
      <c r="I549" s="72"/>
      <c r="J549" s="72"/>
      <c r="K549" s="71"/>
      <c r="L549" s="75"/>
      <c r="M549" s="76">
        <v>5133.244140625</v>
      </c>
      <c r="N549" s="76">
        <v>3513.8251953125</v>
      </c>
      <c r="O549" s="77"/>
      <c r="P549" s="78"/>
      <c r="Q549" s="78"/>
      <c r="R549" s="83"/>
      <c r="S549" s="83"/>
      <c r="T549" s="83"/>
      <c r="U549" s="83"/>
      <c r="V549" s="86"/>
      <c r="W549" s="51"/>
      <c r="X549" s="86"/>
      <c r="Y549" s="52"/>
      <c r="Z549" s="51"/>
      <c r="AA549" s="73">
        <v>549</v>
      </c>
      <c r="AB549" s="73"/>
      <c r="AC549" s="74"/>
      <c r="AD549" s="82"/>
      <c r="AE549" s="82"/>
      <c r="AF549" s="2"/>
      <c r="AI549" s="3"/>
      <c r="AJ549" s="3"/>
    </row>
    <row r="550" spans="1:36" ht="15">
      <c r="A550" s="66" t="s">
        <v>1263</v>
      </c>
      <c r="B550" s="67"/>
      <c r="C550" s="67"/>
      <c r="D550" s="68"/>
      <c r="E550" s="70"/>
      <c r="F550" s="67"/>
      <c r="G550" s="67"/>
      <c r="H550" s="71"/>
      <c r="I550" s="72"/>
      <c r="J550" s="72"/>
      <c r="K550" s="71"/>
      <c r="L550" s="75"/>
      <c r="M550" s="76">
        <v>4809.96484375</v>
      </c>
      <c r="N550" s="76">
        <v>4491.37451171875</v>
      </c>
      <c r="O550" s="77"/>
      <c r="P550" s="78"/>
      <c r="Q550" s="78"/>
      <c r="R550" s="83"/>
      <c r="S550" s="83"/>
      <c r="T550" s="83"/>
      <c r="U550" s="83"/>
      <c r="V550" s="86"/>
      <c r="W550" s="51"/>
      <c r="X550" s="86"/>
      <c r="Y550" s="52"/>
      <c r="Z550" s="51"/>
      <c r="AA550" s="73">
        <v>550</v>
      </c>
      <c r="AB550" s="73"/>
      <c r="AC550" s="74"/>
      <c r="AD550" s="82"/>
      <c r="AE550" s="82"/>
      <c r="AF550" s="2"/>
      <c r="AI550" s="3"/>
      <c r="AJ550" s="3"/>
    </row>
    <row r="551" spans="1:36" ht="15">
      <c r="A551" s="66" t="s">
        <v>718</v>
      </c>
      <c r="B551" s="67"/>
      <c r="C551" s="67"/>
      <c r="D551" s="68"/>
      <c r="E551" s="70"/>
      <c r="F551" s="67"/>
      <c r="G551" s="67"/>
      <c r="H551" s="71"/>
      <c r="I551" s="72"/>
      <c r="J551" s="72"/>
      <c r="K551" s="71"/>
      <c r="L551" s="75"/>
      <c r="M551" s="76">
        <v>3830.915283203125</v>
      </c>
      <c r="N551" s="76">
        <v>4841.06201171875</v>
      </c>
      <c r="O551" s="77"/>
      <c r="P551" s="78"/>
      <c r="Q551" s="78"/>
      <c r="R551" s="83"/>
      <c r="S551" s="83"/>
      <c r="T551" s="83"/>
      <c r="U551" s="83"/>
      <c r="V551" s="86"/>
      <c r="W551" s="51"/>
      <c r="X551" s="86"/>
      <c r="Y551" s="52"/>
      <c r="Z551" s="51"/>
      <c r="AA551" s="73">
        <v>551</v>
      </c>
      <c r="AB551" s="73"/>
      <c r="AC551" s="74"/>
      <c r="AD551" s="82"/>
      <c r="AE551" s="82"/>
      <c r="AF551" s="2"/>
      <c r="AI551" s="3"/>
      <c r="AJ551" s="3"/>
    </row>
    <row r="552" spans="1:36" ht="15">
      <c r="A552" s="66" t="s">
        <v>1264</v>
      </c>
      <c r="B552" s="67"/>
      <c r="C552" s="67"/>
      <c r="D552" s="68"/>
      <c r="E552" s="70"/>
      <c r="F552" s="67"/>
      <c r="G552" s="67"/>
      <c r="H552" s="71"/>
      <c r="I552" s="72"/>
      <c r="J552" s="72"/>
      <c r="K552" s="71"/>
      <c r="L552" s="75"/>
      <c r="M552" s="76">
        <v>4278.59814453125</v>
      </c>
      <c r="N552" s="76">
        <v>4107.53125</v>
      </c>
      <c r="O552" s="77"/>
      <c r="P552" s="78"/>
      <c r="Q552" s="78"/>
      <c r="R552" s="83"/>
      <c r="S552" s="83"/>
      <c r="T552" s="83"/>
      <c r="U552" s="83"/>
      <c r="V552" s="86"/>
      <c r="W552" s="51"/>
      <c r="X552" s="86"/>
      <c r="Y552" s="52"/>
      <c r="Z552" s="51"/>
      <c r="AA552" s="73">
        <v>552</v>
      </c>
      <c r="AB552" s="73"/>
      <c r="AC552" s="74"/>
      <c r="AD552" s="82"/>
      <c r="AE552" s="82"/>
      <c r="AF552" s="2"/>
      <c r="AI552" s="3"/>
      <c r="AJ552" s="3"/>
    </row>
    <row r="553" spans="1:36" ht="15">
      <c r="A553" s="66" t="s">
        <v>1265</v>
      </c>
      <c r="B553" s="67"/>
      <c r="C553" s="67"/>
      <c r="D553" s="68"/>
      <c r="E553" s="70"/>
      <c r="F553" s="67"/>
      <c r="G553" s="67"/>
      <c r="H553" s="71"/>
      <c r="I553" s="72"/>
      <c r="J553" s="72"/>
      <c r="K553" s="71"/>
      <c r="L553" s="75"/>
      <c r="M553" s="76">
        <v>4482.880859375</v>
      </c>
      <c r="N553" s="76">
        <v>4232.9375</v>
      </c>
      <c r="O553" s="77"/>
      <c r="P553" s="78"/>
      <c r="Q553" s="78"/>
      <c r="R553" s="83"/>
      <c r="S553" s="83"/>
      <c r="T553" s="83"/>
      <c r="U553" s="83"/>
      <c r="V553" s="86"/>
      <c r="W553" s="51"/>
      <c r="X553" s="86"/>
      <c r="Y553" s="52"/>
      <c r="Z553" s="51"/>
      <c r="AA553" s="73">
        <v>553</v>
      </c>
      <c r="AB553" s="73"/>
      <c r="AC553" s="74"/>
      <c r="AD553" s="82"/>
      <c r="AE553" s="82"/>
      <c r="AF553" s="2"/>
      <c r="AI553" s="3"/>
      <c r="AJ553" s="3"/>
    </row>
    <row r="554" spans="1:36" ht="15">
      <c r="A554" s="66" t="s">
        <v>719</v>
      </c>
      <c r="B554" s="67"/>
      <c r="C554" s="67"/>
      <c r="D554" s="68"/>
      <c r="E554" s="70"/>
      <c r="F554" s="67"/>
      <c r="G554" s="67"/>
      <c r="H554" s="71"/>
      <c r="I554" s="72"/>
      <c r="J554" s="72"/>
      <c r="K554" s="71"/>
      <c r="L554" s="75"/>
      <c r="M554" s="76">
        <v>4462.056640625</v>
      </c>
      <c r="N554" s="76">
        <v>3672.01025390625</v>
      </c>
      <c r="O554" s="77"/>
      <c r="P554" s="78"/>
      <c r="Q554" s="78"/>
      <c r="R554" s="83"/>
      <c r="S554" s="83"/>
      <c r="T554" s="83"/>
      <c r="U554" s="83"/>
      <c r="V554" s="86"/>
      <c r="W554" s="51"/>
      <c r="X554" s="86"/>
      <c r="Y554" s="52"/>
      <c r="Z554" s="51"/>
      <c r="AA554" s="73">
        <v>554</v>
      </c>
      <c r="AB554" s="73"/>
      <c r="AC554" s="74"/>
      <c r="AD554" s="82"/>
      <c r="AE554" s="82"/>
      <c r="AF554" s="2"/>
      <c r="AI554" s="3"/>
      <c r="AJ554" s="3"/>
    </row>
    <row r="555" spans="1:36" ht="15">
      <c r="A555" s="66" t="s">
        <v>1266</v>
      </c>
      <c r="B555" s="67"/>
      <c r="C555" s="67"/>
      <c r="D555" s="68"/>
      <c r="E555" s="70"/>
      <c r="F555" s="67"/>
      <c r="G555" s="67"/>
      <c r="H555" s="71"/>
      <c r="I555" s="72"/>
      <c r="J555" s="72"/>
      <c r="K555" s="71"/>
      <c r="L555" s="75"/>
      <c r="M555" s="76">
        <v>5520.94873046875</v>
      </c>
      <c r="N555" s="76">
        <v>2802.5126953125</v>
      </c>
      <c r="O555" s="77"/>
      <c r="P555" s="78"/>
      <c r="Q555" s="78"/>
      <c r="R555" s="83"/>
      <c r="S555" s="83"/>
      <c r="T555" s="83"/>
      <c r="U555" s="83"/>
      <c r="V555" s="86"/>
      <c r="W555" s="51"/>
      <c r="X555" s="86"/>
      <c r="Y555" s="52"/>
      <c r="Z555" s="51"/>
      <c r="AA555" s="73">
        <v>555</v>
      </c>
      <c r="AB555" s="73"/>
      <c r="AC555" s="74"/>
      <c r="AD555" s="82"/>
      <c r="AE555" s="82"/>
      <c r="AF555" s="2"/>
      <c r="AI555" s="3"/>
      <c r="AJ555" s="3"/>
    </row>
    <row r="556" spans="1:36" ht="15">
      <c r="A556" s="66" t="s">
        <v>248</v>
      </c>
      <c r="B556" s="67"/>
      <c r="C556" s="67"/>
      <c r="D556" s="68"/>
      <c r="E556" s="70"/>
      <c r="F556" s="67"/>
      <c r="G556" s="67"/>
      <c r="H556" s="71"/>
      <c r="I556" s="72"/>
      <c r="J556" s="72"/>
      <c r="K556" s="71"/>
      <c r="L556" s="75"/>
      <c r="M556" s="76">
        <v>4993.9814453125</v>
      </c>
      <c r="N556" s="76">
        <v>3238.257568359375</v>
      </c>
      <c r="O556" s="77"/>
      <c r="P556" s="78"/>
      <c r="Q556" s="78"/>
      <c r="R556" s="83"/>
      <c r="S556" s="83"/>
      <c r="T556" s="83"/>
      <c r="U556" s="83"/>
      <c r="V556" s="86"/>
      <c r="W556" s="51"/>
      <c r="X556" s="86"/>
      <c r="Y556" s="52"/>
      <c r="Z556" s="51"/>
      <c r="AA556" s="73">
        <v>556</v>
      </c>
      <c r="AB556" s="73"/>
      <c r="AC556" s="74"/>
      <c r="AD556" s="82"/>
      <c r="AE556" s="82"/>
      <c r="AF556" s="2"/>
      <c r="AI556" s="3"/>
      <c r="AJ556" s="3"/>
    </row>
    <row r="557" spans="1:36" ht="15">
      <c r="A557" s="66" t="s">
        <v>1267</v>
      </c>
      <c r="B557" s="67"/>
      <c r="C557" s="67"/>
      <c r="D557" s="68"/>
      <c r="E557" s="70"/>
      <c r="F557" s="67"/>
      <c r="G557" s="67"/>
      <c r="H557" s="71"/>
      <c r="I557" s="72"/>
      <c r="J557" s="72"/>
      <c r="K557" s="71"/>
      <c r="L557" s="75"/>
      <c r="M557" s="76">
        <v>6199.26953125</v>
      </c>
      <c r="N557" s="76">
        <v>8576.53125</v>
      </c>
      <c r="O557" s="77"/>
      <c r="P557" s="78"/>
      <c r="Q557" s="78"/>
      <c r="R557" s="83"/>
      <c r="S557" s="83"/>
      <c r="T557" s="83"/>
      <c r="U557" s="83"/>
      <c r="V557" s="86"/>
      <c r="W557" s="51"/>
      <c r="X557" s="86"/>
      <c r="Y557" s="52"/>
      <c r="Z557" s="51"/>
      <c r="AA557" s="73">
        <v>557</v>
      </c>
      <c r="AB557" s="73"/>
      <c r="AC557" s="74"/>
      <c r="AD557" s="82"/>
      <c r="AE557" s="82"/>
      <c r="AF557" s="2"/>
      <c r="AI557" s="3"/>
      <c r="AJ557" s="3"/>
    </row>
    <row r="558" spans="1:36" ht="15">
      <c r="A558" s="66" t="s">
        <v>215</v>
      </c>
      <c r="B558" s="67"/>
      <c r="C558" s="67"/>
      <c r="D558" s="68"/>
      <c r="E558" s="70"/>
      <c r="F558" s="67"/>
      <c r="G558" s="67"/>
      <c r="H558" s="71"/>
      <c r="I558" s="72"/>
      <c r="J558" s="72"/>
      <c r="K558" s="71"/>
      <c r="L558" s="75"/>
      <c r="M558" s="76">
        <v>4220.90185546875</v>
      </c>
      <c r="N558" s="76">
        <v>4084.243408203125</v>
      </c>
      <c r="O558" s="77"/>
      <c r="P558" s="78"/>
      <c r="Q558" s="78"/>
      <c r="R558" s="83"/>
      <c r="S558" s="83"/>
      <c r="T558" s="83"/>
      <c r="U558" s="83"/>
      <c r="V558" s="86"/>
      <c r="W558" s="51"/>
      <c r="X558" s="86"/>
      <c r="Y558" s="52"/>
      <c r="Z558" s="51"/>
      <c r="AA558" s="73">
        <v>558</v>
      </c>
      <c r="AB558" s="73"/>
      <c r="AC558" s="74"/>
      <c r="AD558" s="82"/>
      <c r="AE558" s="82"/>
      <c r="AF558" s="2"/>
      <c r="AI558" s="3"/>
      <c r="AJ558" s="3"/>
    </row>
    <row r="559" spans="1:36" ht="15">
      <c r="A559" s="66" t="s">
        <v>1268</v>
      </c>
      <c r="B559" s="67"/>
      <c r="C559" s="67"/>
      <c r="D559" s="68"/>
      <c r="E559" s="70"/>
      <c r="F559" s="67"/>
      <c r="G559" s="67"/>
      <c r="H559" s="71"/>
      <c r="I559" s="72"/>
      <c r="J559" s="72"/>
      <c r="K559" s="71"/>
      <c r="L559" s="75"/>
      <c r="M559" s="76">
        <v>3387.285888671875</v>
      </c>
      <c r="N559" s="76">
        <v>3682.034912109375</v>
      </c>
      <c r="O559" s="77"/>
      <c r="P559" s="78"/>
      <c r="Q559" s="78"/>
      <c r="R559" s="83"/>
      <c r="S559" s="83"/>
      <c r="T559" s="83"/>
      <c r="U559" s="83"/>
      <c r="V559" s="86"/>
      <c r="W559" s="51"/>
      <c r="X559" s="86"/>
      <c r="Y559" s="52"/>
      <c r="Z559" s="51"/>
      <c r="AA559" s="73">
        <v>559</v>
      </c>
      <c r="AB559" s="73"/>
      <c r="AC559" s="74"/>
      <c r="AD559" s="82"/>
      <c r="AE559" s="82"/>
      <c r="AF559" s="2"/>
      <c r="AI559" s="3"/>
      <c r="AJ559" s="3"/>
    </row>
    <row r="560" spans="1:36" ht="15">
      <c r="A560" s="66" t="s">
        <v>1269</v>
      </c>
      <c r="B560" s="67"/>
      <c r="C560" s="67"/>
      <c r="D560" s="68"/>
      <c r="E560" s="70"/>
      <c r="F560" s="67"/>
      <c r="G560" s="67"/>
      <c r="H560" s="71"/>
      <c r="I560" s="72"/>
      <c r="J560" s="72"/>
      <c r="K560" s="71"/>
      <c r="L560" s="75"/>
      <c r="M560" s="76">
        <v>3980.750732421875</v>
      </c>
      <c r="N560" s="76">
        <v>3227.149169921875</v>
      </c>
      <c r="O560" s="77"/>
      <c r="P560" s="78"/>
      <c r="Q560" s="78"/>
      <c r="R560" s="83"/>
      <c r="S560" s="83"/>
      <c r="T560" s="83"/>
      <c r="U560" s="83"/>
      <c r="V560" s="86"/>
      <c r="W560" s="51"/>
      <c r="X560" s="86"/>
      <c r="Y560" s="52"/>
      <c r="Z560" s="51"/>
      <c r="AA560" s="73">
        <v>560</v>
      </c>
      <c r="AB560" s="73"/>
      <c r="AC560" s="74"/>
      <c r="AD560" s="82"/>
      <c r="AE560" s="82"/>
      <c r="AF560" s="2"/>
      <c r="AI560" s="3"/>
      <c r="AJ560" s="3"/>
    </row>
    <row r="561" spans="1:36" ht="15">
      <c r="A561" s="66" t="s">
        <v>720</v>
      </c>
      <c r="B561" s="67"/>
      <c r="C561" s="67"/>
      <c r="D561" s="68"/>
      <c r="E561" s="70"/>
      <c r="F561" s="67"/>
      <c r="G561" s="67"/>
      <c r="H561" s="71"/>
      <c r="I561" s="72"/>
      <c r="J561" s="72"/>
      <c r="K561" s="71"/>
      <c r="L561" s="75"/>
      <c r="M561" s="76">
        <v>4100.35791015625</v>
      </c>
      <c r="N561" s="76">
        <v>4165.341796875</v>
      </c>
      <c r="O561" s="77"/>
      <c r="P561" s="78"/>
      <c r="Q561" s="78"/>
      <c r="R561" s="83"/>
      <c r="S561" s="83"/>
      <c r="T561" s="83"/>
      <c r="U561" s="83"/>
      <c r="V561" s="86"/>
      <c r="W561" s="51"/>
      <c r="X561" s="86"/>
      <c r="Y561" s="52"/>
      <c r="Z561" s="51"/>
      <c r="AA561" s="73">
        <v>561</v>
      </c>
      <c r="AB561" s="73"/>
      <c r="AC561" s="74"/>
      <c r="AD561" s="82"/>
      <c r="AE561" s="82"/>
      <c r="AF561" s="2"/>
      <c r="AI561" s="3"/>
      <c r="AJ561" s="3"/>
    </row>
    <row r="562" spans="1:36" ht="15">
      <c r="A562" s="66" t="s">
        <v>1270</v>
      </c>
      <c r="B562" s="67"/>
      <c r="C562" s="67"/>
      <c r="D562" s="68"/>
      <c r="E562" s="70"/>
      <c r="F562" s="67"/>
      <c r="G562" s="67"/>
      <c r="H562" s="71"/>
      <c r="I562" s="72"/>
      <c r="J562" s="72"/>
      <c r="K562" s="71"/>
      <c r="L562" s="75"/>
      <c r="M562" s="76">
        <v>3511.818359375</v>
      </c>
      <c r="N562" s="76">
        <v>4818.7919921875</v>
      </c>
      <c r="O562" s="77"/>
      <c r="P562" s="78"/>
      <c r="Q562" s="78"/>
      <c r="R562" s="83"/>
      <c r="S562" s="83"/>
      <c r="T562" s="83"/>
      <c r="U562" s="83"/>
      <c r="V562" s="86"/>
      <c r="W562" s="51"/>
      <c r="X562" s="86"/>
      <c r="Y562" s="52"/>
      <c r="Z562" s="51"/>
      <c r="AA562" s="73">
        <v>562</v>
      </c>
      <c r="AB562" s="73"/>
      <c r="AC562" s="74"/>
      <c r="AD562" s="82"/>
      <c r="AE562" s="82"/>
      <c r="AF562" s="2"/>
      <c r="AI562" s="3"/>
      <c r="AJ562" s="3"/>
    </row>
    <row r="563" spans="1:36" ht="15">
      <c r="A563" s="66" t="s">
        <v>721</v>
      </c>
      <c r="B563" s="67"/>
      <c r="C563" s="67"/>
      <c r="D563" s="68"/>
      <c r="E563" s="70"/>
      <c r="F563" s="67"/>
      <c r="G563" s="67"/>
      <c r="H563" s="71"/>
      <c r="I563" s="72"/>
      <c r="J563" s="72"/>
      <c r="K563" s="71"/>
      <c r="L563" s="75"/>
      <c r="M563" s="76">
        <v>3101.660888671875</v>
      </c>
      <c r="N563" s="76">
        <v>5041.9697265625</v>
      </c>
      <c r="O563" s="77"/>
      <c r="P563" s="78"/>
      <c r="Q563" s="78"/>
      <c r="R563" s="83"/>
      <c r="S563" s="83"/>
      <c r="T563" s="83"/>
      <c r="U563" s="83"/>
      <c r="V563" s="86"/>
      <c r="W563" s="51"/>
      <c r="X563" s="86"/>
      <c r="Y563" s="52"/>
      <c r="Z563" s="51"/>
      <c r="AA563" s="73">
        <v>563</v>
      </c>
      <c r="AB563" s="73"/>
      <c r="AC563" s="74"/>
      <c r="AD563" s="82"/>
      <c r="AE563" s="82"/>
      <c r="AF563" s="2"/>
      <c r="AI563" s="3"/>
      <c r="AJ563" s="3"/>
    </row>
    <row r="564" spans="1:36" ht="15">
      <c r="A564" s="66" t="s">
        <v>1271</v>
      </c>
      <c r="B564" s="67"/>
      <c r="C564" s="67"/>
      <c r="D564" s="68"/>
      <c r="E564" s="70"/>
      <c r="F564" s="67"/>
      <c r="G564" s="67"/>
      <c r="H564" s="71"/>
      <c r="I564" s="72"/>
      <c r="J564" s="72"/>
      <c r="K564" s="71"/>
      <c r="L564" s="75"/>
      <c r="M564" s="76">
        <v>2300.04736328125</v>
      </c>
      <c r="N564" s="76">
        <v>5758.79541015625</v>
      </c>
      <c r="O564" s="77"/>
      <c r="P564" s="78"/>
      <c r="Q564" s="78"/>
      <c r="R564" s="83"/>
      <c r="S564" s="83"/>
      <c r="T564" s="83"/>
      <c r="U564" s="83"/>
      <c r="V564" s="86"/>
      <c r="W564" s="51"/>
      <c r="X564" s="86"/>
      <c r="Y564" s="52"/>
      <c r="Z564" s="51"/>
      <c r="AA564" s="73">
        <v>564</v>
      </c>
      <c r="AB564" s="73"/>
      <c r="AC564" s="74"/>
      <c r="AD564" s="82"/>
      <c r="AE564" s="82"/>
      <c r="AF564" s="2"/>
      <c r="AI564" s="3"/>
      <c r="AJ564" s="3"/>
    </row>
    <row r="565" spans="1:36" ht="15">
      <c r="A565" s="66" t="s">
        <v>408</v>
      </c>
      <c r="B565" s="67"/>
      <c r="C565" s="67"/>
      <c r="D565" s="68"/>
      <c r="E565" s="70"/>
      <c r="F565" s="67"/>
      <c r="G565" s="67"/>
      <c r="H565" s="71"/>
      <c r="I565" s="72"/>
      <c r="J565" s="72"/>
      <c r="K565" s="71"/>
      <c r="L565" s="75"/>
      <c r="M565" s="76">
        <v>2082.515869140625</v>
      </c>
      <c r="N565" s="76">
        <v>6760.71484375</v>
      </c>
      <c r="O565" s="77"/>
      <c r="P565" s="78"/>
      <c r="Q565" s="78"/>
      <c r="R565" s="83"/>
      <c r="S565" s="83"/>
      <c r="T565" s="83"/>
      <c r="U565" s="83"/>
      <c r="V565" s="86"/>
      <c r="W565" s="51"/>
      <c r="X565" s="86"/>
      <c r="Y565" s="52"/>
      <c r="Z565" s="51"/>
      <c r="AA565" s="73">
        <v>565</v>
      </c>
      <c r="AB565" s="73"/>
      <c r="AC565" s="74"/>
      <c r="AD565" s="82"/>
      <c r="AE565" s="82"/>
      <c r="AF565" s="2"/>
      <c r="AI565" s="3"/>
      <c r="AJ565" s="3"/>
    </row>
    <row r="566" spans="1:36" ht="15">
      <c r="A566" s="66" t="s">
        <v>1272</v>
      </c>
      <c r="B566" s="67"/>
      <c r="C566" s="67"/>
      <c r="D566" s="68"/>
      <c r="E566" s="70"/>
      <c r="F566" s="67"/>
      <c r="G566" s="67"/>
      <c r="H566" s="71"/>
      <c r="I566" s="72"/>
      <c r="J566" s="72"/>
      <c r="K566" s="71"/>
      <c r="L566" s="75"/>
      <c r="M566" s="76">
        <v>3492.334716796875</v>
      </c>
      <c r="N566" s="76">
        <v>3546.9677734375</v>
      </c>
      <c r="O566" s="77"/>
      <c r="P566" s="78"/>
      <c r="Q566" s="78"/>
      <c r="R566" s="83"/>
      <c r="S566" s="83"/>
      <c r="T566" s="83"/>
      <c r="U566" s="83"/>
      <c r="V566" s="86"/>
      <c r="W566" s="51"/>
      <c r="X566" s="86"/>
      <c r="Y566" s="52"/>
      <c r="Z566" s="51"/>
      <c r="AA566" s="73">
        <v>566</v>
      </c>
      <c r="AB566" s="73"/>
      <c r="AC566" s="74"/>
      <c r="AD566" s="82"/>
      <c r="AE566" s="82"/>
      <c r="AF566" s="2"/>
      <c r="AI566" s="3"/>
      <c r="AJ566" s="3"/>
    </row>
    <row r="567" spans="1:36" ht="15">
      <c r="A567" s="66" t="s">
        <v>1273</v>
      </c>
      <c r="B567" s="67"/>
      <c r="C567" s="67"/>
      <c r="D567" s="68"/>
      <c r="E567" s="70"/>
      <c r="F567" s="67"/>
      <c r="G567" s="67"/>
      <c r="H567" s="71"/>
      <c r="I567" s="72"/>
      <c r="J567" s="72"/>
      <c r="K567" s="71"/>
      <c r="L567" s="75"/>
      <c r="M567" s="76">
        <v>6037.7890625</v>
      </c>
      <c r="N567" s="76">
        <v>8364.34765625</v>
      </c>
      <c r="O567" s="77"/>
      <c r="P567" s="78"/>
      <c r="Q567" s="78"/>
      <c r="R567" s="83"/>
      <c r="S567" s="83"/>
      <c r="T567" s="83"/>
      <c r="U567" s="83"/>
      <c r="V567" s="86"/>
      <c r="W567" s="51"/>
      <c r="X567" s="86"/>
      <c r="Y567" s="52"/>
      <c r="Z567" s="51"/>
      <c r="AA567" s="73">
        <v>567</v>
      </c>
      <c r="AB567" s="73"/>
      <c r="AC567" s="74"/>
      <c r="AD567" s="82"/>
      <c r="AE567" s="82"/>
      <c r="AF567" s="2"/>
      <c r="AI567" s="3"/>
      <c r="AJ567" s="3"/>
    </row>
    <row r="568" spans="1:36" ht="15">
      <c r="A568" s="66" t="s">
        <v>722</v>
      </c>
      <c r="B568" s="67"/>
      <c r="C568" s="67"/>
      <c r="D568" s="68"/>
      <c r="E568" s="70"/>
      <c r="F568" s="67"/>
      <c r="G568" s="67"/>
      <c r="H568" s="71"/>
      <c r="I568" s="72"/>
      <c r="J568" s="72"/>
      <c r="K568" s="71"/>
      <c r="L568" s="75"/>
      <c r="M568" s="76">
        <v>4785.07958984375</v>
      </c>
      <c r="N568" s="76">
        <v>3701.944091796875</v>
      </c>
      <c r="O568" s="77"/>
      <c r="P568" s="78"/>
      <c r="Q568" s="78"/>
      <c r="R568" s="83"/>
      <c r="S568" s="83"/>
      <c r="T568" s="83"/>
      <c r="U568" s="83"/>
      <c r="V568" s="86"/>
      <c r="W568" s="51"/>
      <c r="X568" s="86"/>
      <c r="Y568" s="52"/>
      <c r="Z568" s="51"/>
      <c r="AA568" s="73">
        <v>568</v>
      </c>
      <c r="AB568" s="73"/>
      <c r="AC568" s="74"/>
      <c r="AD568" s="82"/>
      <c r="AE568" s="82"/>
      <c r="AF568" s="2"/>
      <c r="AI568" s="3"/>
      <c r="AJ568" s="3"/>
    </row>
    <row r="569" spans="1:36" ht="15">
      <c r="A569" s="66" t="s">
        <v>1274</v>
      </c>
      <c r="B569" s="67"/>
      <c r="C569" s="67"/>
      <c r="D569" s="68"/>
      <c r="E569" s="70"/>
      <c r="F569" s="67"/>
      <c r="G569" s="67"/>
      <c r="H569" s="71"/>
      <c r="I569" s="72"/>
      <c r="J569" s="72"/>
      <c r="K569" s="71"/>
      <c r="L569" s="75"/>
      <c r="M569" s="76">
        <v>3991.530517578125</v>
      </c>
      <c r="N569" s="76">
        <v>4161.70849609375</v>
      </c>
      <c r="O569" s="77"/>
      <c r="P569" s="78"/>
      <c r="Q569" s="78"/>
      <c r="R569" s="83"/>
      <c r="S569" s="83"/>
      <c r="T569" s="83"/>
      <c r="U569" s="83"/>
      <c r="V569" s="86"/>
      <c r="W569" s="51"/>
      <c r="X569" s="86"/>
      <c r="Y569" s="52"/>
      <c r="Z569" s="51"/>
      <c r="AA569" s="73">
        <v>569</v>
      </c>
      <c r="AB569" s="73"/>
      <c r="AC569" s="74"/>
      <c r="AD569" s="82"/>
      <c r="AE569" s="82"/>
      <c r="AF569" s="2"/>
      <c r="AI569" s="3"/>
      <c r="AJ569" s="3"/>
    </row>
    <row r="570" spans="1:36" ht="15">
      <c r="A570" s="66" t="s">
        <v>723</v>
      </c>
      <c r="B570" s="67"/>
      <c r="C570" s="67"/>
      <c r="D570" s="68"/>
      <c r="E570" s="70"/>
      <c r="F570" s="67"/>
      <c r="G570" s="67"/>
      <c r="H570" s="71"/>
      <c r="I570" s="72"/>
      <c r="J570" s="72"/>
      <c r="K570" s="71"/>
      <c r="L570" s="75"/>
      <c r="M570" s="76">
        <v>4131.33447265625</v>
      </c>
      <c r="N570" s="76">
        <v>4109.1767578125</v>
      </c>
      <c r="O570" s="77"/>
      <c r="P570" s="78"/>
      <c r="Q570" s="78"/>
      <c r="R570" s="83"/>
      <c r="S570" s="83"/>
      <c r="T570" s="83"/>
      <c r="U570" s="83"/>
      <c r="V570" s="86"/>
      <c r="W570" s="51"/>
      <c r="X570" s="86"/>
      <c r="Y570" s="52"/>
      <c r="Z570" s="51"/>
      <c r="AA570" s="73">
        <v>570</v>
      </c>
      <c r="AB570" s="73"/>
      <c r="AC570" s="74"/>
      <c r="AD570" s="82"/>
      <c r="AE570" s="82"/>
      <c r="AF570" s="2"/>
      <c r="AI570" s="3"/>
      <c r="AJ570" s="3"/>
    </row>
    <row r="571" spans="1:36" ht="15">
      <c r="A571" s="66" t="s">
        <v>1275</v>
      </c>
      <c r="B571" s="67"/>
      <c r="C571" s="67"/>
      <c r="D571" s="68"/>
      <c r="E571" s="70"/>
      <c r="F571" s="67"/>
      <c r="G571" s="67"/>
      <c r="H571" s="71"/>
      <c r="I571" s="72"/>
      <c r="J571" s="72"/>
      <c r="K571" s="71"/>
      <c r="L571" s="75"/>
      <c r="M571" s="76">
        <v>4874.44970703125</v>
      </c>
      <c r="N571" s="76">
        <v>3589.2177734375</v>
      </c>
      <c r="O571" s="77"/>
      <c r="P571" s="78"/>
      <c r="Q571" s="78"/>
      <c r="R571" s="83"/>
      <c r="S571" s="83"/>
      <c r="T571" s="83"/>
      <c r="U571" s="83"/>
      <c r="V571" s="86"/>
      <c r="W571" s="51"/>
      <c r="X571" s="86"/>
      <c r="Y571" s="52"/>
      <c r="Z571" s="51"/>
      <c r="AA571" s="73">
        <v>571</v>
      </c>
      <c r="AB571" s="73"/>
      <c r="AC571" s="74"/>
      <c r="AD571" s="82"/>
      <c r="AE571" s="82"/>
      <c r="AF571" s="2"/>
      <c r="AI571" s="3"/>
      <c r="AJ571" s="3"/>
    </row>
    <row r="572" spans="1:36" ht="15">
      <c r="A572" s="66" t="s">
        <v>724</v>
      </c>
      <c r="B572" s="67"/>
      <c r="C572" s="67"/>
      <c r="D572" s="68"/>
      <c r="E572" s="70"/>
      <c r="F572" s="67"/>
      <c r="G572" s="67"/>
      <c r="H572" s="71"/>
      <c r="I572" s="72"/>
      <c r="J572" s="72"/>
      <c r="K572" s="71"/>
      <c r="L572" s="75"/>
      <c r="M572" s="76">
        <v>3389.08447265625</v>
      </c>
      <c r="N572" s="76">
        <v>4384.5849609375</v>
      </c>
      <c r="O572" s="77"/>
      <c r="P572" s="78"/>
      <c r="Q572" s="78"/>
      <c r="R572" s="83"/>
      <c r="S572" s="83"/>
      <c r="T572" s="83"/>
      <c r="U572" s="83"/>
      <c r="V572" s="86"/>
      <c r="W572" s="51"/>
      <c r="X572" s="86"/>
      <c r="Y572" s="52"/>
      <c r="Z572" s="51"/>
      <c r="AA572" s="73">
        <v>572</v>
      </c>
      <c r="AB572" s="73"/>
      <c r="AC572" s="74"/>
      <c r="AD572" s="82"/>
      <c r="AE572" s="82"/>
      <c r="AF572" s="2"/>
      <c r="AI572" s="3"/>
      <c r="AJ572" s="3"/>
    </row>
    <row r="573" spans="1:36" ht="15">
      <c r="A573" s="66" t="s">
        <v>1276</v>
      </c>
      <c r="B573" s="67"/>
      <c r="C573" s="67"/>
      <c r="D573" s="68"/>
      <c r="E573" s="70"/>
      <c r="F573" s="67"/>
      <c r="G573" s="67"/>
      <c r="H573" s="71"/>
      <c r="I573" s="72"/>
      <c r="J573" s="72"/>
      <c r="K573" s="71"/>
      <c r="L573" s="75"/>
      <c r="M573" s="76">
        <v>4259.82861328125</v>
      </c>
      <c r="N573" s="76">
        <v>4047.512939453125</v>
      </c>
      <c r="O573" s="77"/>
      <c r="P573" s="78"/>
      <c r="Q573" s="78"/>
      <c r="R573" s="83"/>
      <c r="S573" s="83"/>
      <c r="T573" s="83"/>
      <c r="U573" s="83"/>
      <c r="V573" s="86"/>
      <c r="W573" s="51"/>
      <c r="X573" s="86"/>
      <c r="Y573" s="52"/>
      <c r="Z573" s="51"/>
      <c r="AA573" s="73">
        <v>573</v>
      </c>
      <c r="AB573" s="73"/>
      <c r="AC573" s="74"/>
      <c r="AD573" s="82"/>
      <c r="AE573" s="82"/>
      <c r="AF573" s="2"/>
      <c r="AI573" s="3"/>
      <c r="AJ573" s="3"/>
    </row>
    <row r="574" spans="1:36" ht="15">
      <c r="A574" s="66" t="s">
        <v>725</v>
      </c>
      <c r="B574" s="67"/>
      <c r="C574" s="67"/>
      <c r="D574" s="68"/>
      <c r="E574" s="70"/>
      <c r="F574" s="67"/>
      <c r="G574" s="67"/>
      <c r="H574" s="71"/>
      <c r="I574" s="72"/>
      <c r="J574" s="72"/>
      <c r="K574" s="71"/>
      <c r="L574" s="75"/>
      <c r="M574" s="76">
        <v>4071.648193359375</v>
      </c>
      <c r="N574" s="76">
        <v>4121.14794921875</v>
      </c>
      <c r="O574" s="77"/>
      <c r="P574" s="78"/>
      <c r="Q574" s="78"/>
      <c r="R574" s="83"/>
      <c r="S574" s="83"/>
      <c r="T574" s="83"/>
      <c r="U574" s="83"/>
      <c r="V574" s="86"/>
      <c r="W574" s="51"/>
      <c r="X574" s="86"/>
      <c r="Y574" s="52"/>
      <c r="Z574" s="51"/>
      <c r="AA574" s="73">
        <v>574</v>
      </c>
      <c r="AB574" s="73"/>
      <c r="AC574" s="74"/>
      <c r="AD574" s="82"/>
      <c r="AE574" s="82"/>
      <c r="AF574" s="2"/>
      <c r="AI574" s="3"/>
      <c r="AJ574" s="3"/>
    </row>
    <row r="575" spans="1:36" ht="15">
      <c r="A575" s="66" t="s">
        <v>1277</v>
      </c>
      <c r="B575" s="67"/>
      <c r="C575" s="67"/>
      <c r="D575" s="68"/>
      <c r="E575" s="70"/>
      <c r="F575" s="67"/>
      <c r="G575" s="67"/>
      <c r="H575" s="71"/>
      <c r="I575" s="72"/>
      <c r="J575" s="72"/>
      <c r="K575" s="71"/>
      <c r="L575" s="75"/>
      <c r="M575" s="76">
        <v>4376.580078125</v>
      </c>
      <c r="N575" s="76">
        <v>3333.85888671875</v>
      </c>
      <c r="O575" s="77"/>
      <c r="P575" s="78"/>
      <c r="Q575" s="78"/>
      <c r="R575" s="83"/>
      <c r="S575" s="83"/>
      <c r="T575" s="83"/>
      <c r="U575" s="83"/>
      <c r="V575" s="86"/>
      <c r="W575" s="51"/>
      <c r="X575" s="86"/>
      <c r="Y575" s="52"/>
      <c r="Z575" s="51"/>
      <c r="AA575" s="73">
        <v>575</v>
      </c>
      <c r="AB575" s="73"/>
      <c r="AC575" s="74"/>
      <c r="AD575" s="82"/>
      <c r="AE575" s="82"/>
      <c r="AF575" s="2"/>
      <c r="AI575" s="3"/>
      <c r="AJ575" s="3"/>
    </row>
    <row r="576" spans="1:36" ht="15">
      <c r="A576" s="66" t="s">
        <v>1278</v>
      </c>
      <c r="B576" s="67"/>
      <c r="C576" s="67"/>
      <c r="D576" s="68"/>
      <c r="E576" s="70"/>
      <c r="F576" s="67"/>
      <c r="G576" s="67"/>
      <c r="H576" s="71"/>
      <c r="I576" s="72"/>
      <c r="J576" s="72"/>
      <c r="K576" s="71"/>
      <c r="L576" s="75"/>
      <c r="M576" s="76">
        <v>7174.076171875</v>
      </c>
      <c r="N576" s="76">
        <v>7615.43017578125</v>
      </c>
      <c r="O576" s="77"/>
      <c r="P576" s="78"/>
      <c r="Q576" s="78"/>
      <c r="R576" s="83"/>
      <c r="S576" s="83"/>
      <c r="T576" s="83"/>
      <c r="U576" s="83"/>
      <c r="V576" s="86"/>
      <c r="W576" s="51"/>
      <c r="X576" s="86"/>
      <c r="Y576" s="52"/>
      <c r="Z576" s="51"/>
      <c r="AA576" s="73">
        <v>576</v>
      </c>
      <c r="AB576" s="73"/>
      <c r="AC576" s="74"/>
      <c r="AD576" s="82"/>
      <c r="AE576" s="82"/>
      <c r="AF576" s="2"/>
      <c r="AI576" s="3"/>
      <c r="AJ576" s="3"/>
    </row>
    <row r="577" spans="1:36" ht="15">
      <c r="A577" s="66" t="s">
        <v>726</v>
      </c>
      <c r="B577" s="67"/>
      <c r="C577" s="67"/>
      <c r="D577" s="68"/>
      <c r="E577" s="70"/>
      <c r="F577" s="67"/>
      <c r="G577" s="67"/>
      <c r="H577" s="71"/>
      <c r="I577" s="72"/>
      <c r="J577" s="72"/>
      <c r="K577" s="71"/>
      <c r="L577" s="75"/>
      <c r="M577" s="76">
        <v>4941.55615234375</v>
      </c>
      <c r="N577" s="76">
        <v>4561.4345703125</v>
      </c>
      <c r="O577" s="77"/>
      <c r="P577" s="78"/>
      <c r="Q577" s="78"/>
      <c r="R577" s="83"/>
      <c r="S577" s="83"/>
      <c r="T577" s="83"/>
      <c r="U577" s="83"/>
      <c r="V577" s="86"/>
      <c r="W577" s="51"/>
      <c r="X577" s="86"/>
      <c r="Y577" s="52"/>
      <c r="Z577" s="51"/>
      <c r="AA577" s="73">
        <v>577</v>
      </c>
      <c r="AB577" s="73"/>
      <c r="AC577" s="74"/>
      <c r="AD577" s="82"/>
      <c r="AE577" s="82"/>
      <c r="AF577" s="2"/>
      <c r="AI577" s="3"/>
      <c r="AJ577" s="3"/>
    </row>
    <row r="578" spans="1:36" ht="15">
      <c r="A578" s="66" t="s">
        <v>1279</v>
      </c>
      <c r="B578" s="67"/>
      <c r="C578" s="67"/>
      <c r="D578" s="68"/>
      <c r="E578" s="70"/>
      <c r="F578" s="67"/>
      <c r="G578" s="67"/>
      <c r="H578" s="71"/>
      <c r="I578" s="72"/>
      <c r="J578" s="72"/>
      <c r="K578" s="71"/>
      <c r="L578" s="75"/>
      <c r="M578" s="76">
        <v>4172.57373046875</v>
      </c>
      <c r="N578" s="76">
        <v>4070.930908203125</v>
      </c>
      <c r="O578" s="77"/>
      <c r="P578" s="78"/>
      <c r="Q578" s="78"/>
      <c r="R578" s="83"/>
      <c r="S578" s="83"/>
      <c r="T578" s="83"/>
      <c r="U578" s="83"/>
      <c r="V578" s="86"/>
      <c r="W578" s="51"/>
      <c r="X578" s="86"/>
      <c r="Y578" s="52"/>
      <c r="Z578" s="51"/>
      <c r="AA578" s="73">
        <v>578</v>
      </c>
      <c r="AB578" s="73"/>
      <c r="AC578" s="74"/>
      <c r="AD578" s="82"/>
      <c r="AE578" s="82"/>
      <c r="AF578" s="2"/>
      <c r="AI578" s="3"/>
      <c r="AJ578" s="3"/>
    </row>
    <row r="579" spans="1:36" ht="15">
      <c r="A579" s="66" t="s">
        <v>727</v>
      </c>
      <c r="B579" s="67"/>
      <c r="C579" s="67"/>
      <c r="D579" s="68"/>
      <c r="E579" s="70"/>
      <c r="F579" s="67"/>
      <c r="G579" s="67"/>
      <c r="H579" s="71"/>
      <c r="I579" s="72"/>
      <c r="J579" s="72"/>
      <c r="K579" s="71"/>
      <c r="L579" s="75"/>
      <c r="M579" s="76">
        <v>3692.0478515625</v>
      </c>
      <c r="N579" s="76">
        <v>4871.32177734375</v>
      </c>
      <c r="O579" s="77"/>
      <c r="P579" s="78"/>
      <c r="Q579" s="78"/>
      <c r="R579" s="83"/>
      <c r="S579" s="83"/>
      <c r="T579" s="83"/>
      <c r="U579" s="83"/>
      <c r="V579" s="86"/>
      <c r="W579" s="51"/>
      <c r="X579" s="86"/>
      <c r="Y579" s="52"/>
      <c r="Z579" s="51"/>
      <c r="AA579" s="73">
        <v>579</v>
      </c>
      <c r="AB579" s="73"/>
      <c r="AC579" s="74"/>
      <c r="AD579" s="82"/>
      <c r="AE579" s="82"/>
      <c r="AF579" s="2"/>
      <c r="AI579" s="3"/>
      <c r="AJ579" s="3"/>
    </row>
    <row r="580" spans="1:36" ht="15">
      <c r="A580" s="66" t="s">
        <v>1280</v>
      </c>
      <c r="B580" s="67"/>
      <c r="C580" s="67"/>
      <c r="D580" s="68"/>
      <c r="E580" s="70"/>
      <c r="F580" s="67"/>
      <c r="G580" s="67"/>
      <c r="H580" s="71"/>
      <c r="I580" s="72"/>
      <c r="J580" s="72"/>
      <c r="K580" s="71"/>
      <c r="L580" s="75"/>
      <c r="M580" s="76">
        <v>4181.6865234375</v>
      </c>
      <c r="N580" s="76">
        <v>4158.48095703125</v>
      </c>
      <c r="O580" s="77"/>
      <c r="P580" s="78"/>
      <c r="Q580" s="78"/>
      <c r="R580" s="83"/>
      <c r="S580" s="83"/>
      <c r="T580" s="83"/>
      <c r="U580" s="83"/>
      <c r="V580" s="86"/>
      <c r="W580" s="51"/>
      <c r="X580" s="86"/>
      <c r="Y580" s="52"/>
      <c r="Z580" s="51"/>
      <c r="AA580" s="73">
        <v>580</v>
      </c>
      <c r="AB580" s="73"/>
      <c r="AC580" s="74"/>
      <c r="AD580" s="82"/>
      <c r="AE580" s="82"/>
      <c r="AF580" s="2"/>
      <c r="AI580" s="3"/>
      <c r="AJ580" s="3"/>
    </row>
    <row r="581" spans="1:36" ht="15">
      <c r="A581" s="66" t="s">
        <v>728</v>
      </c>
      <c r="B581" s="67"/>
      <c r="C581" s="67"/>
      <c r="D581" s="68"/>
      <c r="E581" s="70"/>
      <c r="F581" s="67"/>
      <c r="G581" s="67"/>
      <c r="H581" s="71"/>
      <c r="I581" s="72"/>
      <c r="J581" s="72"/>
      <c r="K581" s="71"/>
      <c r="L581" s="75"/>
      <c r="M581" s="76">
        <v>7566.0400390625</v>
      </c>
      <c r="N581" s="76">
        <v>7503.54248046875</v>
      </c>
      <c r="O581" s="77"/>
      <c r="P581" s="78"/>
      <c r="Q581" s="78"/>
      <c r="R581" s="83"/>
      <c r="S581" s="83"/>
      <c r="T581" s="83"/>
      <c r="U581" s="83"/>
      <c r="V581" s="86"/>
      <c r="W581" s="51"/>
      <c r="X581" s="86"/>
      <c r="Y581" s="52"/>
      <c r="Z581" s="51"/>
      <c r="AA581" s="73">
        <v>581</v>
      </c>
      <c r="AB581" s="73"/>
      <c r="AC581" s="74"/>
      <c r="AD581" s="82"/>
      <c r="AE581" s="82"/>
      <c r="AF581" s="2"/>
      <c r="AI581" s="3"/>
      <c r="AJ581" s="3"/>
    </row>
    <row r="582" spans="1:36" ht="15">
      <c r="A582" s="66" t="s">
        <v>1281</v>
      </c>
      <c r="B582" s="67"/>
      <c r="C582" s="67"/>
      <c r="D582" s="68"/>
      <c r="E582" s="70"/>
      <c r="F582" s="67"/>
      <c r="G582" s="67"/>
      <c r="H582" s="71"/>
      <c r="I582" s="72"/>
      <c r="J582" s="72"/>
      <c r="K582" s="71"/>
      <c r="L582" s="75"/>
      <c r="M582" s="76">
        <v>8740.4892578125</v>
      </c>
      <c r="N582" s="76">
        <v>7686.935546875</v>
      </c>
      <c r="O582" s="77"/>
      <c r="P582" s="78"/>
      <c r="Q582" s="78"/>
      <c r="R582" s="83"/>
      <c r="S582" s="83"/>
      <c r="T582" s="83"/>
      <c r="U582" s="83"/>
      <c r="V582" s="86"/>
      <c r="W582" s="51"/>
      <c r="X582" s="86"/>
      <c r="Y582" s="52"/>
      <c r="Z582" s="51"/>
      <c r="AA582" s="73">
        <v>582</v>
      </c>
      <c r="AB582" s="73"/>
      <c r="AC582" s="74"/>
      <c r="AD582" s="82"/>
      <c r="AE582" s="82"/>
      <c r="AF582" s="2"/>
      <c r="AI582" s="3"/>
      <c r="AJ582" s="3"/>
    </row>
    <row r="583" spans="1:36" ht="15">
      <c r="A583" s="66" t="s">
        <v>729</v>
      </c>
      <c r="B583" s="67"/>
      <c r="C583" s="67"/>
      <c r="D583" s="68"/>
      <c r="E583" s="70"/>
      <c r="F583" s="67"/>
      <c r="G583" s="67"/>
      <c r="H583" s="71"/>
      <c r="I583" s="72"/>
      <c r="J583" s="72"/>
      <c r="K583" s="71"/>
      <c r="L583" s="75"/>
      <c r="M583" s="76">
        <v>4034.3388671875</v>
      </c>
      <c r="N583" s="76">
        <v>5432.13134765625</v>
      </c>
      <c r="O583" s="77"/>
      <c r="P583" s="78"/>
      <c r="Q583" s="78"/>
      <c r="R583" s="83"/>
      <c r="S583" s="83"/>
      <c r="T583" s="83"/>
      <c r="U583" s="83"/>
      <c r="V583" s="86"/>
      <c r="W583" s="51"/>
      <c r="X583" s="86"/>
      <c r="Y583" s="52"/>
      <c r="Z583" s="51"/>
      <c r="AA583" s="73">
        <v>583</v>
      </c>
      <c r="AB583" s="73"/>
      <c r="AC583" s="74"/>
      <c r="AD583" s="82"/>
      <c r="AE583" s="82"/>
      <c r="AF583" s="2"/>
      <c r="AI583" s="3"/>
      <c r="AJ583" s="3"/>
    </row>
    <row r="584" spans="1:36" ht="15">
      <c r="A584" s="66" t="s">
        <v>730</v>
      </c>
      <c r="B584" s="67"/>
      <c r="C584" s="67"/>
      <c r="D584" s="68"/>
      <c r="E584" s="70"/>
      <c r="F584" s="67"/>
      <c r="G584" s="67"/>
      <c r="H584" s="71"/>
      <c r="I584" s="72"/>
      <c r="J584" s="72"/>
      <c r="K584" s="71"/>
      <c r="L584" s="75"/>
      <c r="M584" s="76">
        <v>4159.587890625</v>
      </c>
      <c r="N584" s="76">
        <v>5332.990234375</v>
      </c>
      <c r="O584" s="77"/>
      <c r="P584" s="78"/>
      <c r="Q584" s="78"/>
      <c r="R584" s="83"/>
      <c r="S584" s="83"/>
      <c r="T584" s="83"/>
      <c r="U584" s="83"/>
      <c r="V584" s="86"/>
      <c r="W584" s="51"/>
      <c r="X584" s="86"/>
      <c r="Y584" s="52"/>
      <c r="Z584" s="51"/>
      <c r="AA584" s="73">
        <v>584</v>
      </c>
      <c r="AB584" s="73"/>
      <c r="AC584" s="74"/>
      <c r="AD584" s="82"/>
      <c r="AE584" s="82"/>
      <c r="AF584" s="2"/>
      <c r="AI584" s="3"/>
      <c r="AJ584" s="3"/>
    </row>
    <row r="585" spans="1:36" ht="15">
      <c r="A585" s="66" t="s">
        <v>1282</v>
      </c>
      <c r="B585" s="67"/>
      <c r="C585" s="67"/>
      <c r="D585" s="68"/>
      <c r="E585" s="70"/>
      <c r="F585" s="67"/>
      <c r="G585" s="67"/>
      <c r="H585" s="71"/>
      <c r="I585" s="72"/>
      <c r="J585" s="72"/>
      <c r="K585" s="71"/>
      <c r="L585" s="75"/>
      <c r="M585" s="76">
        <v>3261.084228515625</v>
      </c>
      <c r="N585" s="76">
        <v>5862.98486328125</v>
      </c>
      <c r="O585" s="77"/>
      <c r="P585" s="78"/>
      <c r="Q585" s="78"/>
      <c r="R585" s="83"/>
      <c r="S585" s="83"/>
      <c r="T585" s="83"/>
      <c r="U585" s="83"/>
      <c r="V585" s="86"/>
      <c r="W585" s="51"/>
      <c r="X585" s="86"/>
      <c r="Y585" s="52"/>
      <c r="Z585" s="51"/>
      <c r="AA585" s="73">
        <v>585</v>
      </c>
      <c r="AB585" s="73"/>
      <c r="AC585" s="74"/>
      <c r="AD585" s="82"/>
      <c r="AE585" s="82"/>
      <c r="AF585" s="2"/>
      <c r="AI585" s="3"/>
      <c r="AJ585" s="3"/>
    </row>
    <row r="586" spans="1:36" ht="15">
      <c r="A586" s="66" t="s">
        <v>731</v>
      </c>
      <c r="B586" s="67"/>
      <c r="C586" s="67"/>
      <c r="D586" s="68"/>
      <c r="E586" s="70"/>
      <c r="F586" s="67"/>
      <c r="G586" s="67"/>
      <c r="H586" s="71"/>
      <c r="I586" s="72"/>
      <c r="J586" s="72"/>
      <c r="K586" s="71"/>
      <c r="L586" s="75"/>
      <c r="M586" s="76">
        <v>3339.517578125</v>
      </c>
      <c r="N586" s="76">
        <v>4264.37109375</v>
      </c>
      <c r="O586" s="77"/>
      <c r="P586" s="78"/>
      <c r="Q586" s="78"/>
      <c r="R586" s="83"/>
      <c r="S586" s="83"/>
      <c r="T586" s="83"/>
      <c r="U586" s="83"/>
      <c r="V586" s="86"/>
      <c r="W586" s="51"/>
      <c r="X586" s="86"/>
      <c r="Y586" s="52"/>
      <c r="Z586" s="51"/>
      <c r="AA586" s="73">
        <v>586</v>
      </c>
      <c r="AB586" s="73"/>
      <c r="AC586" s="74"/>
      <c r="AD586" s="82"/>
      <c r="AE586" s="82"/>
      <c r="AF586" s="2"/>
      <c r="AI586" s="3"/>
      <c r="AJ586" s="3"/>
    </row>
    <row r="587" spans="1:36" ht="15">
      <c r="A587" s="66" t="s">
        <v>1283</v>
      </c>
      <c r="B587" s="67"/>
      <c r="C587" s="67"/>
      <c r="D587" s="68"/>
      <c r="E587" s="70"/>
      <c r="F587" s="67"/>
      <c r="G587" s="67"/>
      <c r="H587" s="71"/>
      <c r="I587" s="72"/>
      <c r="J587" s="72"/>
      <c r="K587" s="71"/>
      <c r="L587" s="75"/>
      <c r="M587" s="76">
        <v>4281.0009765625</v>
      </c>
      <c r="N587" s="76">
        <v>4137.62353515625</v>
      </c>
      <c r="O587" s="77"/>
      <c r="P587" s="78"/>
      <c r="Q587" s="78"/>
      <c r="R587" s="83"/>
      <c r="S587" s="83"/>
      <c r="T587" s="83"/>
      <c r="U587" s="83"/>
      <c r="V587" s="86"/>
      <c r="W587" s="51"/>
      <c r="X587" s="86"/>
      <c r="Y587" s="52"/>
      <c r="Z587" s="51"/>
      <c r="AA587" s="73">
        <v>587</v>
      </c>
      <c r="AB587" s="73"/>
      <c r="AC587" s="74"/>
      <c r="AD587" s="82"/>
      <c r="AE587" s="82"/>
      <c r="AF587" s="2"/>
      <c r="AI587" s="3"/>
      <c r="AJ587" s="3"/>
    </row>
    <row r="588" spans="1:36" ht="15">
      <c r="A588" s="66" t="s">
        <v>732</v>
      </c>
      <c r="B588" s="67"/>
      <c r="C588" s="67"/>
      <c r="D588" s="68"/>
      <c r="E588" s="70"/>
      <c r="F588" s="67"/>
      <c r="G588" s="67"/>
      <c r="H588" s="71"/>
      <c r="I588" s="72"/>
      <c r="J588" s="72"/>
      <c r="K588" s="71"/>
      <c r="L588" s="75"/>
      <c r="M588" s="76">
        <v>5187.1884765625</v>
      </c>
      <c r="N588" s="76">
        <v>4715.43701171875</v>
      </c>
      <c r="O588" s="77"/>
      <c r="P588" s="78"/>
      <c r="Q588" s="78"/>
      <c r="R588" s="83"/>
      <c r="S588" s="83"/>
      <c r="T588" s="83"/>
      <c r="U588" s="83"/>
      <c r="V588" s="86"/>
      <c r="W588" s="51"/>
      <c r="X588" s="86"/>
      <c r="Y588" s="52"/>
      <c r="Z588" s="51"/>
      <c r="AA588" s="73">
        <v>588</v>
      </c>
      <c r="AB588" s="73"/>
      <c r="AC588" s="74"/>
      <c r="AD588" s="82"/>
      <c r="AE588" s="82"/>
      <c r="AF588" s="2"/>
      <c r="AI588" s="3"/>
      <c r="AJ588" s="3"/>
    </row>
    <row r="589" spans="1:36" ht="15">
      <c r="A589" s="66" t="s">
        <v>1284</v>
      </c>
      <c r="B589" s="67"/>
      <c r="C589" s="67"/>
      <c r="D589" s="68"/>
      <c r="E589" s="70"/>
      <c r="F589" s="67"/>
      <c r="G589" s="67"/>
      <c r="H589" s="71"/>
      <c r="I589" s="72"/>
      <c r="J589" s="72"/>
      <c r="K589" s="71"/>
      <c r="L589" s="75"/>
      <c r="M589" s="76">
        <v>6341.658203125</v>
      </c>
      <c r="N589" s="76">
        <v>4709.69873046875</v>
      </c>
      <c r="O589" s="77"/>
      <c r="P589" s="78"/>
      <c r="Q589" s="78"/>
      <c r="R589" s="83"/>
      <c r="S589" s="83"/>
      <c r="T589" s="83"/>
      <c r="U589" s="83"/>
      <c r="V589" s="86"/>
      <c r="W589" s="51"/>
      <c r="X589" s="86"/>
      <c r="Y589" s="52"/>
      <c r="Z589" s="51"/>
      <c r="AA589" s="73">
        <v>589</v>
      </c>
      <c r="AB589" s="73"/>
      <c r="AC589" s="74"/>
      <c r="AD589" s="82"/>
      <c r="AE589" s="82"/>
      <c r="AF589" s="2"/>
      <c r="AI589" s="3"/>
      <c r="AJ589" s="3"/>
    </row>
    <row r="590" spans="1:36" ht="15">
      <c r="A590" s="66" t="s">
        <v>252</v>
      </c>
      <c r="B590" s="67"/>
      <c r="C590" s="67"/>
      <c r="D590" s="68"/>
      <c r="E590" s="70"/>
      <c r="F590" s="67"/>
      <c r="G590" s="67"/>
      <c r="H590" s="71"/>
      <c r="I590" s="72"/>
      <c r="J590" s="72"/>
      <c r="K590" s="71"/>
      <c r="L590" s="75"/>
      <c r="M590" s="76">
        <v>3558.33154296875</v>
      </c>
      <c r="N590" s="76">
        <v>4617.32763671875</v>
      </c>
      <c r="O590" s="77"/>
      <c r="P590" s="78"/>
      <c r="Q590" s="78"/>
      <c r="R590" s="83"/>
      <c r="S590" s="83"/>
      <c r="T590" s="83"/>
      <c r="U590" s="83"/>
      <c r="V590" s="86"/>
      <c r="W590" s="51"/>
      <c r="X590" s="86"/>
      <c r="Y590" s="52"/>
      <c r="Z590" s="51"/>
      <c r="AA590" s="73">
        <v>590</v>
      </c>
      <c r="AB590" s="73"/>
      <c r="AC590" s="74"/>
      <c r="AD590" s="82"/>
      <c r="AE590" s="82"/>
      <c r="AF590" s="2"/>
      <c r="AI590" s="3"/>
      <c r="AJ590" s="3"/>
    </row>
    <row r="591" spans="1:36" ht="15">
      <c r="A591" s="66" t="s">
        <v>1285</v>
      </c>
      <c r="B591" s="67"/>
      <c r="C591" s="67"/>
      <c r="D591" s="68"/>
      <c r="E591" s="70"/>
      <c r="F591" s="67"/>
      <c r="G591" s="67"/>
      <c r="H591" s="71"/>
      <c r="I591" s="72"/>
      <c r="J591" s="72"/>
      <c r="K591" s="71"/>
      <c r="L591" s="75"/>
      <c r="M591" s="76">
        <v>4305.3642578125</v>
      </c>
      <c r="N591" s="76">
        <v>4101.65625</v>
      </c>
      <c r="O591" s="77"/>
      <c r="P591" s="78"/>
      <c r="Q591" s="78"/>
      <c r="R591" s="83"/>
      <c r="S591" s="83"/>
      <c r="T591" s="83"/>
      <c r="U591" s="83"/>
      <c r="V591" s="86"/>
      <c r="W591" s="51"/>
      <c r="X591" s="86"/>
      <c r="Y591" s="52"/>
      <c r="Z591" s="51"/>
      <c r="AA591" s="73">
        <v>591</v>
      </c>
      <c r="AB591" s="73"/>
      <c r="AC591" s="74"/>
      <c r="AD591" s="82"/>
      <c r="AE591" s="82"/>
      <c r="AF591" s="2"/>
      <c r="AI591" s="3"/>
      <c r="AJ591" s="3"/>
    </row>
    <row r="592" spans="1:36" ht="15">
      <c r="A592" s="66" t="s">
        <v>270</v>
      </c>
      <c r="B592" s="67"/>
      <c r="C592" s="67"/>
      <c r="D592" s="68"/>
      <c r="E592" s="70"/>
      <c r="F592" s="67"/>
      <c r="G592" s="67"/>
      <c r="H592" s="71"/>
      <c r="I592" s="72"/>
      <c r="J592" s="72"/>
      <c r="K592" s="71"/>
      <c r="L592" s="75"/>
      <c r="M592" s="76">
        <v>4491.591796875</v>
      </c>
      <c r="N592" s="76">
        <v>4454.89794921875</v>
      </c>
      <c r="O592" s="77"/>
      <c r="P592" s="78"/>
      <c r="Q592" s="78"/>
      <c r="R592" s="83"/>
      <c r="S592" s="83"/>
      <c r="T592" s="83"/>
      <c r="U592" s="83"/>
      <c r="V592" s="86"/>
      <c r="W592" s="51"/>
      <c r="X592" s="86"/>
      <c r="Y592" s="52"/>
      <c r="Z592" s="51"/>
      <c r="AA592" s="73">
        <v>592</v>
      </c>
      <c r="AB592" s="73"/>
      <c r="AC592" s="74"/>
      <c r="AD592" s="82"/>
      <c r="AE592" s="82"/>
      <c r="AF592" s="2"/>
      <c r="AI592" s="3"/>
      <c r="AJ592" s="3"/>
    </row>
    <row r="593" spans="1:36" ht="15">
      <c r="A593" s="66" t="s">
        <v>1286</v>
      </c>
      <c r="B593" s="67"/>
      <c r="C593" s="67"/>
      <c r="D593" s="68"/>
      <c r="E593" s="70"/>
      <c r="F593" s="67"/>
      <c r="G593" s="67"/>
      <c r="H593" s="71"/>
      <c r="I593" s="72"/>
      <c r="J593" s="72"/>
      <c r="K593" s="71"/>
      <c r="L593" s="75"/>
      <c r="M593" s="76">
        <v>3870.27294921875</v>
      </c>
      <c r="N593" s="76">
        <v>3824.833740234375</v>
      </c>
      <c r="O593" s="77"/>
      <c r="P593" s="78"/>
      <c r="Q593" s="78"/>
      <c r="R593" s="83"/>
      <c r="S593" s="83"/>
      <c r="T593" s="83"/>
      <c r="U593" s="83"/>
      <c r="V593" s="86"/>
      <c r="W593" s="51"/>
      <c r="X593" s="86"/>
      <c r="Y593" s="52"/>
      <c r="Z593" s="51"/>
      <c r="AA593" s="73">
        <v>593</v>
      </c>
      <c r="AB593" s="73"/>
      <c r="AC593" s="74"/>
      <c r="AD593" s="82"/>
      <c r="AE593" s="82"/>
      <c r="AF593" s="2"/>
      <c r="AI593" s="3"/>
      <c r="AJ593" s="3"/>
    </row>
    <row r="594" spans="1:36" ht="15">
      <c r="A594" s="66" t="s">
        <v>1287</v>
      </c>
      <c r="B594" s="67"/>
      <c r="C594" s="67"/>
      <c r="D594" s="68"/>
      <c r="E594" s="70"/>
      <c r="F594" s="67"/>
      <c r="G594" s="67"/>
      <c r="H594" s="71"/>
      <c r="I594" s="72"/>
      <c r="J594" s="72"/>
      <c r="K594" s="71"/>
      <c r="L594" s="75"/>
      <c r="M594" s="76">
        <v>3402.24951171875</v>
      </c>
      <c r="N594" s="76">
        <v>2947.640869140625</v>
      </c>
      <c r="O594" s="77"/>
      <c r="P594" s="78"/>
      <c r="Q594" s="78"/>
      <c r="R594" s="83"/>
      <c r="S594" s="83"/>
      <c r="T594" s="83"/>
      <c r="U594" s="83"/>
      <c r="V594" s="86"/>
      <c r="W594" s="51"/>
      <c r="X594" s="86"/>
      <c r="Y594" s="52"/>
      <c r="Z594" s="51"/>
      <c r="AA594" s="73">
        <v>594</v>
      </c>
      <c r="AB594" s="73"/>
      <c r="AC594" s="74"/>
      <c r="AD594" s="82"/>
      <c r="AE594" s="82"/>
      <c r="AF594" s="2"/>
      <c r="AI594" s="3"/>
      <c r="AJ594" s="3"/>
    </row>
    <row r="595" spans="1:36" ht="15">
      <c r="A595" s="66" t="s">
        <v>224</v>
      </c>
      <c r="B595" s="67"/>
      <c r="C595" s="67"/>
      <c r="D595" s="68"/>
      <c r="E595" s="70"/>
      <c r="F595" s="67"/>
      <c r="G595" s="67"/>
      <c r="H595" s="71"/>
      <c r="I595" s="72"/>
      <c r="J595" s="72"/>
      <c r="K595" s="71"/>
      <c r="L595" s="75"/>
      <c r="M595" s="76">
        <v>2289.701416015625</v>
      </c>
      <c r="N595" s="76">
        <v>5255.22265625</v>
      </c>
      <c r="O595" s="77"/>
      <c r="P595" s="78"/>
      <c r="Q595" s="78"/>
      <c r="R595" s="83"/>
      <c r="S595" s="83"/>
      <c r="T595" s="83"/>
      <c r="U595" s="83"/>
      <c r="V595" s="86"/>
      <c r="W595" s="51"/>
      <c r="X595" s="86"/>
      <c r="Y595" s="52"/>
      <c r="Z595" s="51"/>
      <c r="AA595" s="73">
        <v>595</v>
      </c>
      <c r="AB595" s="73"/>
      <c r="AC595" s="74"/>
      <c r="AD595" s="82"/>
      <c r="AE595" s="82"/>
      <c r="AF595" s="2"/>
      <c r="AI595" s="3"/>
      <c r="AJ595" s="3"/>
    </row>
    <row r="596" spans="1:36" ht="15">
      <c r="A596" s="66" t="s">
        <v>1288</v>
      </c>
      <c r="B596" s="67"/>
      <c r="C596" s="67"/>
      <c r="D596" s="68"/>
      <c r="E596" s="70"/>
      <c r="F596" s="67"/>
      <c r="G596" s="67"/>
      <c r="H596" s="71"/>
      <c r="I596" s="72"/>
      <c r="J596" s="72"/>
      <c r="K596" s="71"/>
      <c r="L596" s="75"/>
      <c r="M596" s="76">
        <v>1775.8616943359375</v>
      </c>
      <c r="N596" s="76">
        <v>4842.74658203125</v>
      </c>
      <c r="O596" s="77"/>
      <c r="P596" s="78"/>
      <c r="Q596" s="78"/>
      <c r="R596" s="83"/>
      <c r="S596" s="83"/>
      <c r="T596" s="83"/>
      <c r="U596" s="83"/>
      <c r="V596" s="86"/>
      <c r="W596" s="51"/>
      <c r="X596" s="86"/>
      <c r="Y596" s="52"/>
      <c r="Z596" s="51"/>
      <c r="AA596" s="73">
        <v>596</v>
      </c>
      <c r="AB596" s="73"/>
      <c r="AC596" s="74"/>
      <c r="AD596" s="82"/>
      <c r="AE596" s="82"/>
      <c r="AF596" s="2"/>
      <c r="AI596" s="3"/>
      <c r="AJ596" s="3"/>
    </row>
    <row r="597" spans="1:36" ht="15">
      <c r="A597" s="66" t="s">
        <v>194</v>
      </c>
      <c r="B597" s="67"/>
      <c r="C597" s="67"/>
      <c r="D597" s="68"/>
      <c r="E597" s="70"/>
      <c r="F597" s="67"/>
      <c r="G597" s="67"/>
      <c r="H597" s="71"/>
      <c r="I597" s="72"/>
      <c r="J597" s="72"/>
      <c r="K597" s="71"/>
      <c r="L597" s="75"/>
      <c r="M597" s="76">
        <v>2724.481201171875</v>
      </c>
      <c r="N597" s="76">
        <v>4390.50439453125</v>
      </c>
      <c r="O597" s="77"/>
      <c r="P597" s="78"/>
      <c r="Q597" s="78"/>
      <c r="R597" s="83"/>
      <c r="S597" s="83"/>
      <c r="T597" s="83"/>
      <c r="U597" s="83"/>
      <c r="V597" s="86"/>
      <c r="W597" s="51"/>
      <c r="X597" s="86"/>
      <c r="Y597" s="52"/>
      <c r="Z597" s="51"/>
      <c r="AA597" s="73">
        <v>597</v>
      </c>
      <c r="AB597" s="73"/>
      <c r="AC597" s="74"/>
      <c r="AD597" s="82"/>
      <c r="AE597" s="82"/>
      <c r="AF597" s="2"/>
      <c r="AI597" s="3"/>
      <c r="AJ597" s="3"/>
    </row>
    <row r="598" spans="1:36" ht="15">
      <c r="A598" s="66" t="s">
        <v>1289</v>
      </c>
      <c r="B598" s="67"/>
      <c r="C598" s="67"/>
      <c r="D598" s="68"/>
      <c r="E598" s="70"/>
      <c r="F598" s="67"/>
      <c r="G598" s="67"/>
      <c r="H598" s="71"/>
      <c r="I598" s="72"/>
      <c r="J598" s="72"/>
      <c r="K598" s="71"/>
      <c r="L598" s="75"/>
      <c r="M598" s="76">
        <v>3528.6025390625</v>
      </c>
      <c r="N598" s="76">
        <v>5113.3681640625</v>
      </c>
      <c r="O598" s="77"/>
      <c r="P598" s="78"/>
      <c r="Q598" s="78"/>
      <c r="R598" s="83"/>
      <c r="S598" s="83"/>
      <c r="T598" s="83"/>
      <c r="U598" s="83"/>
      <c r="V598" s="86"/>
      <c r="W598" s="51"/>
      <c r="X598" s="86"/>
      <c r="Y598" s="52"/>
      <c r="Z598" s="51"/>
      <c r="AA598" s="73">
        <v>598</v>
      </c>
      <c r="AB598" s="73"/>
      <c r="AC598" s="74"/>
      <c r="AD598" s="82"/>
      <c r="AE598" s="82"/>
      <c r="AF598" s="2"/>
      <c r="AI598" s="3"/>
      <c r="AJ598" s="3"/>
    </row>
    <row r="599" spans="1:36" ht="15">
      <c r="A599" s="66" t="s">
        <v>1290</v>
      </c>
      <c r="B599" s="67"/>
      <c r="C599" s="67"/>
      <c r="D599" s="68"/>
      <c r="E599" s="70"/>
      <c r="F599" s="67"/>
      <c r="G599" s="67"/>
      <c r="H599" s="71"/>
      <c r="I599" s="72"/>
      <c r="J599" s="72"/>
      <c r="K599" s="71"/>
      <c r="L599" s="75"/>
      <c r="M599" s="76">
        <v>3309.61083984375</v>
      </c>
      <c r="N599" s="76">
        <v>4636.3623046875</v>
      </c>
      <c r="O599" s="77"/>
      <c r="P599" s="78"/>
      <c r="Q599" s="78"/>
      <c r="R599" s="83"/>
      <c r="S599" s="83"/>
      <c r="T599" s="83"/>
      <c r="U599" s="83"/>
      <c r="V599" s="86"/>
      <c r="W599" s="51"/>
      <c r="X599" s="86"/>
      <c r="Y599" s="52"/>
      <c r="Z599" s="51"/>
      <c r="AA599" s="73">
        <v>599</v>
      </c>
      <c r="AB599" s="73"/>
      <c r="AC599" s="74"/>
      <c r="AD599" s="82"/>
      <c r="AE599" s="82"/>
      <c r="AF599" s="2"/>
      <c r="AI599" s="3"/>
      <c r="AJ599" s="3"/>
    </row>
    <row r="600" spans="1:36" ht="15">
      <c r="A600" s="66" t="s">
        <v>1291</v>
      </c>
      <c r="B600" s="67"/>
      <c r="C600" s="67"/>
      <c r="D600" s="68"/>
      <c r="E600" s="70"/>
      <c r="F600" s="67"/>
      <c r="G600" s="67"/>
      <c r="H600" s="71"/>
      <c r="I600" s="72"/>
      <c r="J600" s="72"/>
      <c r="K600" s="71"/>
      <c r="L600" s="75"/>
      <c r="M600" s="76">
        <v>2254.51416015625</v>
      </c>
      <c r="N600" s="76">
        <v>2114.825439453125</v>
      </c>
      <c r="O600" s="77"/>
      <c r="P600" s="78"/>
      <c r="Q600" s="78"/>
      <c r="R600" s="83"/>
      <c r="S600" s="83"/>
      <c r="T600" s="83"/>
      <c r="U600" s="83"/>
      <c r="V600" s="86"/>
      <c r="W600" s="51"/>
      <c r="X600" s="86"/>
      <c r="Y600" s="52"/>
      <c r="Z600" s="51"/>
      <c r="AA600" s="73">
        <v>600</v>
      </c>
      <c r="AB600" s="73"/>
      <c r="AC600" s="74"/>
      <c r="AD600" s="82"/>
      <c r="AE600" s="82"/>
      <c r="AF600" s="2"/>
      <c r="AI600" s="3"/>
      <c r="AJ600" s="3"/>
    </row>
    <row r="601" spans="1:36" ht="15">
      <c r="A601" s="66" t="s">
        <v>225</v>
      </c>
      <c r="B601" s="67"/>
      <c r="C601" s="67"/>
      <c r="D601" s="68"/>
      <c r="E601" s="70"/>
      <c r="F601" s="67"/>
      <c r="G601" s="67"/>
      <c r="H601" s="71"/>
      <c r="I601" s="72"/>
      <c r="J601" s="72"/>
      <c r="K601" s="71"/>
      <c r="L601" s="75"/>
      <c r="M601" s="76">
        <v>4583.03662109375</v>
      </c>
      <c r="N601" s="76">
        <v>4213.287109375</v>
      </c>
      <c r="O601" s="77"/>
      <c r="P601" s="78"/>
      <c r="Q601" s="78"/>
      <c r="R601" s="83"/>
      <c r="S601" s="83"/>
      <c r="T601" s="83"/>
      <c r="U601" s="83"/>
      <c r="V601" s="86"/>
      <c r="W601" s="51"/>
      <c r="X601" s="86"/>
      <c r="Y601" s="52"/>
      <c r="Z601" s="51"/>
      <c r="AA601" s="73">
        <v>601</v>
      </c>
      <c r="AB601" s="73"/>
      <c r="AC601" s="74"/>
      <c r="AD601" s="82"/>
      <c r="AE601" s="82"/>
      <c r="AF601" s="2"/>
      <c r="AI601" s="3"/>
      <c r="AJ601" s="3"/>
    </row>
    <row r="602" spans="1:36" ht="15">
      <c r="A602" s="66" t="s">
        <v>1292</v>
      </c>
      <c r="B602" s="67"/>
      <c r="C602" s="67"/>
      <c r="D602" s="68"/>
      <c r="E602" s="70"/>
      <c r="F602" s="67"/>
      <c r="G602" s="67"/>
      <c r="H602" s="71"/>
      <c r="I602" s="72"/>
      <c r="J602" s="72"/>
      <c r="K602" s="71"/>
      <c r="L602" s="75"/>
      <c r="M602" s="76">
        <v>5509.88525390625</v>
      </c>
      <c r="N602" s="76">
        <v>3469.30078125</v>
      </c>
      <c r="O602" s="77"/>
      <c r="P602" s="78"/>
      <c r="Q602" s="78"/>
      <c r="R602" s="83"/>
      <c r="S602" s="83"/>
      <c r="T602" s="83"/>
      <c r="U602" s="83"/>
      <c r="V602" s="86"/>
      <c r="W602" s="51"/>
      <c r="X602" s="86"/>
      <c r="Y602" s="52"/>
      <c r="Z602" s="51"/>
      <c r="AA602" s="73">
        <v>602</v>
      </c>
      <c r="AB602" s="73"/>
      <c r="AC602" s="74"/>
      <c r="AD602" s="82"/>
      <c r="AE602" s="82"/>
      <c r="AF602" s="2"/>
      <c r="AI602" s="3"/>
      <c r="AJ602" s="3"/>
    </row>
    <row r="603" spans="1:36" ht="15">
      <c r="A603" s="66" t="s">
        <v>733</v>
      </c>
      <c r="B603" s="67"/>
      <c r="C603" s="67"/>
      <c r="D603" s="68"/>
      <c r="E603" s="70"/>
      <c r="F603" s="67"/>
      <c r="G603" s="67"/>
      <c r="H603" s="71"/>
      <c r="I603" s="72"/>
      <c r="J603" s="72"/>
      <c r="K603" s="71"/>
      <c r="L603" s="75"/>
      <c r="M603" s="76">
        <v>4126.35107421875</v>
      </c>
      <c r="N603" s="76">
        <v>3316.87451171875</v>
      </c>
      <c r="O603" s="77"/>
      <c r="P603" s="78"/>
      <c r="Q603" s="78"/>
      <c r="R603" s="83"/>
      <c r="S603" s="83"/>
      <c r="T603" s="83"/>
      <c r="U603" s="83"/>
      <c r="V603" s="86"/>
      <c r="W603" s="51"/>
      <c r="X603" s="86"/>
      <c r="Y603" s="52"/>
      <c r="Z603" s="51"/>
      <c r="AA603" s="73">
        <v>603</v>
      </c>
      <c r="AB603" s="73"/>
      <c r="AC603" s="74"/>
      <c r="AD603" s="82"/>
      <c r="AE603" s="82"/>
      <c r="AF603" s="2"/>
      <c r="AI603" s="3"/>
      <c r="AJ603" s="3"/>
    </row>
    <row r="604" spans="1:36" ht="15">
      <c r="A604" s="66" t="s">
        <v>1293</v>
      </c>
      <c r="B604" s="67"/>
      <c r="C604" s="67"/>
      <c r="D604" s="68"/>
      <c r="E604" s="70"/>
      <c r="F604" s="67"/>
      <c r="G604" s="67"/>
      <c r="H604" s="71"/>
      <c r="I604" s="72"/>
      <c r="J604" s="72"/>
      <c r="K604" s="71"/>
      <c r="L604" s="75"/>
      <c r="M604" s="76">
        <v>4240.072265625</v>
      </c>
      <c r="N604" s="76">
        <v>4141.9443359375</v>
      </c>
      <c r="O604" s="77"/>
      <c r="P604" s="78"/>
      <c r="Q604" s="78"/>
      <c r="R604" s="83"/>
      <c r="S604" s="83"/>
      <c r="T604" s="83"/>
      <c r="U604" s="83"/>
      <c r="V604" s="86"/>
      <c r="W604" s="51"/>
      <c r="X604" s="86"/>
      <c r="Y604" s="52"/>
      <c r="Z604" s="51"/>
      <c r="AA604" s="73">
        <v>604</v>
      </c>
      <c r="AB604" s="73"/>
      <c r="AC604" s="74"/>
      <c r="AD604" s="82"/>
      <c r="AE604" s="82"/>
      <c r="AF604" s="2"/>
      <c r="AI604" s="3"/>
      <c r="AJ604" s="3"/>
    </row>
    <row r="605" spans="1:36" ht="15">
      <c r="A605" s="66" t="s">
        <v>734</v>
      </c>
      <c r="B605" s="67"/>
      <c r="C605" s="67"/>
      <c r="D605" s="68"/>
      <c r="E605" s="70"/>
      <c r="F605" s="67"/>
      <c r="G605" s="67"/>
      <c r="H605" s="71"/>
      <c r="I605" s="72"/>
      <c r="J605" s="72"/>
      <c r="K605" s="71"/>
      <c r="L605" s="75"/>
      <c r="M605" s="76">
        <v>4138.958984375</v>
      </c>
      <c r="N605" s="76">
        <v>4037.228759765625</v>
      </c>
      <c r="O605" s="77"/>
      <c r="P605" s="78"/>
      <c r="Q605" s="78"/>
      <c r="R605" s="83"/>
      <c r="S605" s="83"/>
      <c r="T605" s="83"/>
      <c r="U605" s="83"/>
      <c r="V605" s="86"/>
      <c r="W605" s="51"/>
      <c r="X605" s="86"/>
      <c r="Y605" s="52"/>
      <c r="Z605" s="51"/>
      <c r="AA605" s="73">
        <v>605</v>
      </c>
      <c r="AB605" s="73"/>
      <c r="AC605" s="74"/>
      <c r="AD605" s="82"/>
      <c r="AE605" s="82"/>
      <c r="AF605" s="2"/>
      <c r="AI605" s="3"/>
      <c r="AJ605" s="3"/>
    </row>
    <row r="606" spans="1:36" ht="15">
      <c r="A606" s="66" t="s">
        <v>1294</v>
      </c>
      <c r="B606" s="67"/>
      <c r="C606" s="67"/>
      <c r="D606" s="68"/>
      <c r="E606" s="70"/>
      <c r="F606" s="67"/>
      <c r="G606" s="67"/>
      <c r="H606" s="71"/>
      <c r="I606" s="72"/>
      <c r="J606" s="72"/>
      <c r="K606" s="71"/>
      <c r="L606" s="75"/>
      <c r="M606" s="76">
        <v>4200.4462890625</v>
      </c>
      <c r="N606" s="76">
        <v>3207.949462890625</v>
      </c>
      <c r="O606" s="77"/>
      <c r="P606" s="78"/>
      <c r="Q606" s="78"/>
      <c r="R606" s="83"/>
      <c r="S606" s="83"/>
      <c r="T606" s="83"/>
      <c r="U606" s="83"/>
      <c r="V606" s="86"/>
      <c r="W606" s="51"/>
      <c r="X606" s="86"/>
      <c r="Y606" s="52"/>
      <c r="Z606" s="51"/>
      <c r="AA606" s="73">
        <v>606</v>
      </c>
      <c r="AB606" s="73"/>
      <c r="AC606" s="74"/>
      <c r="AD606" s="82"/>
      <c r="AE606" s="82"/>
      <c r="AF606" s="2"/>
      <c r="AI606" s="3"/>
      <c r="AJ606" s="3"/>
    </row>
    <row r="607" spans="1:36" ht="15">
      <c r="A607" s="66" t="s">
        <v>735</v>
      </c>
      <c r="B607" s="67"/>
      <c r="C607" s="67"/>
      <c r="D607" s="68"/>
      <c r="E607" s="70"/>
      <c r="F607" s="67"/>
      <c r="G607" s="67"/>
      <c r="H607" s="71"/>
      <c r="I607" s="72"/>
      <c r="J607" s="72"/>
      <c r="K607" s="71"/>
      <c r="L607" s="75"/>
      <c r="M607" s="76">
        <v>4227.9560546875</v>
      </c>
      <c r="N607" s="76">
        <v>4912.63232421875</v>
      </c>
      <c r="O607" s="77"/>
      <c r="P607" s="78"/>
      <c r="Q607" s="78"/>
      <c r="R607" s="83"/>
      <c r="S607" s="83"/>
      <c r="T607" s="83"/>
      <c r="U607" s="83"/>
      <c r="V607" s="86"/>
      <c r="W607" s="51"/>
      <c r="X607" s="86"/>
      <c r="Y607" s="52"/>
      <c r="Z607" s="51"/>
      <c r="AA607" s="73">
        <v>607</v>
      </c>
      <c r="AB607" s="73"/>
      <c r="AC607" s="74"/>
      <c r="AD607" s="82"/>
      <c r="AE607" s="82"/>
      <c r="AF607" s="2"/>
      <c r="AI607" s="3"/>
      <c r="AJ607" s="3"/>
    </row>
    <row r="608" spans="1:36" ht="15">
      <c r="A608" s="66" t="s">
        <v>1295</v>
      </c>
      <c r="B608" s="67"/>
      <c r="C608" s="67"/>
      <c r="D608" s="68"/>
      <c r="E608" s="70"/>
      <c r="F608" s="67"/>
      <c r="G608" s="67"/>
      <c r="H608" s="71"/>
      <c r="I608" s="72"/>
      <c r="J608" s="72"/>
      <c r="K608" s="71"/>
      <c r="L608" s="75"/>
      <c r="M608" s="76">
        <v>4138.73046875</v>
      </c>
      <c r="N608" s="76">
        <v>4085.273681640625</v>
      </c>
      <c r="O608" s="77"/>
      <c r="P608" s="78"/>
      <c r="Q608" s="78"/>
      <c r="R608" s="83"/>
      <c r="S608" s="83"/>
      <c r="T608" s="83"/>
      <c r="U608" s="83"/>
      <c r="V608" s="86"/>
      <c r="W608" s="51"/>
      <c r="X608" s="86"/>
      <c r="Y608" s="52"/>
      <c r="Z608" s="51"/>
      <c r="AA608" s="73">
        <v>608</v>
      </c>
      <c r="AB608" s="73"/>
      <c r="AC608" s="74"/>
      <c r="AD608" s="82"/>
      <c r="AE608" s="82"/>
      <c r="AF608" s="2"/>
      <c r="AI608" s="3"/>
      <c r="AJ608" s="3"/>
    </row>
    <row r="609" spans="1:36" ht="15">
      <c r="A609" s="66" t="s">
        <v>272</v>
      </c>
      <c r="B609" s="67"/>
      <c r="C609" s="67"/>
      <c r="D609" s="68"/>
      <c r="E609" s="70"/>
      <c r="F609" s="67"/>
      <c r="G609" s="67"/>
      <c r="H609" s="71"/>
      <c r="I609" s="72"/>
      <c r="J609" s="72"/>
      <c r="K609" s="71"/>
      <c r="L609" s="75"/>
      <c r="M609" s="76">
        <v>3463.653564453125</v>
      </c>
      <c r="N609" s="76">
        <v>4555.85107421875</v>
      </c>
      <c r="O609" s="77"/>
      <c r="P609" s="78"/>
      <c r="Q609" s="78"/>
      <c r="R609" s="83"/>
      <c r="S609" s="83"/>
      <c r="T609" s="83"/>
      <c r="U609" s="83"/>
      <c r="V609" s="86"/>
      <c r="W609" s="51"/>
      <c r="X609" s="86"/>
      <c r="Y609" s="52"/>
      <c r="Z609" s="51"/>
      <c r="AA609" s="73">
        <v>609</v>
      </c>
      <c r="AB609" s="73"/>
      <c r="AC609" s="74"/>
      <c r="AD609" s="82"/>
      <c r="AE609" s="82"/>
      <c r="AF609" s="2"/>
      <c r="AI609" s="3"/>
      <c r="AJ609" s="3"/>
    </row>
    <row r="610" spans="1:36" ht="15">
      <c r="A610" s="66" t="s">
        <v>1296</v>
      </c>
      <c r="B610" s="67"/>
      <c r="C610" s="67"/>
      <c r="D610" s="68"/>
      <c r="E610" s="70"/>
      <c r="F610" s="67"/>
      <c r="G610" s="67"/>
      <c r="H610" s="71"/>
      <c r="I610" s="72"/>
      <c r="J610" s="72"/>
      <c r="K610" s="71"/>
      <c r="L610" s="75"/>
      <c r="M610" s="76">
        <v>2491.663330078125</v>
      </c>
      <c r="N610" s="76">
        <v>4974.703125</v>
      </c>
      <c r="O610" s="77"/>
      <c r="P610" s="78"/>
      <c r="Q610" s="78"/>
      <c r="R610" s="83"/>
      <c r="S610" s="83"/>
      <c r="T610" s="83"/>
      <c r="U610" s="83"/>
      <c r="V610" s="86"/>
      <c r="W610" s="51"/>
      <c r="X610" s="86"/>
      <c r="Y610" s="52"/>
      <c r="Z610" s="51"/>
      <c r="AA610" s="73">
        <v>610</v>
      </c>
      <c r="AB610" s="73"/>
      <c r="AC610" s="74"/>
      <c r="AD610" s="82"/>
      <c r="AE610" s="82"/>
      <c r="AF610" s="2"/>
      <c r="AI610" s="3"/>
      <c r="AJ610" s="3"/>
    </row>
    <row r="611" spans="1:36" ht="15">
      <c r="A611" s="66" t="s">
        <v>736</v>
      </c>
      <c r="B611" s="67"/>
      <c r="C611" s="67"/>
      <c r="D611" s="68"/>
      <c r="E611" s="70"/>
      <c r="F611" s="67"/>
      <c r="G611" s="67"/>
      <c r="H611" s="71"/>
      <c r="I611" s="72"/>
      <c r="J611" s="72"/>
      <c r="K611" s="71"/>
      <c r="L611" s="75"/>
      <c r="M611" s="76">
        <v>3940.42529296875</v>
      </c>
      <c r="N611" s="76">
        <v>3346.326171875</v>
      </c>
      <c r="O611" s="77"/>
      <c r="P611" s="78"/>
      <c r="Q611" s="78"/>
      <c r="R611" s="83"/>
      <c r="S611" s="83"/>
      <c r="T611" s="83"/>
      <c r="U611" s="83"/>
      <c r="V611" s="86"/>
      <c r="W611" s="51"/>
      <c r="X611" s="86"/>
      <c r="Y611" s="52"/>
      <c r="Z611" s="51"/>
      <c r="AA611" s="73">
        <v>611</v>
      </c>
      <c r="AB611" s="73"/>
      <c r="AC611" s="74"/>
      <c r="AD611" s="82"/>
      <c r="AE611" s="82"/>
      <c r="AF611" s="2"/>
      <c r="AI611" s="3"/>
      <c r="AJ611" s="3"/>
    </row>
    <row r="612" spans="1:36" ht="15">
      <c r="A612" s="66" t="s">
        <v>1297</v>
      </c>
      <c r="B612" s="67"/>
      <c r="C612" s="67"/>
      <c r="D612" s="68"/>
      <c r="E612" s="70"/>
      <c r="F612" s="67"/>
      <c r="G612" s="67"/>
      <c r="H612" s="71"/>
      <c r="I612" s="72"/>
      <c r="J612" s="72"/>
      <c r="K612" s="71"/>
      <c r="L612" s="75"/>
      <c r="M612" s="76">
        <v>4096.10009765625</v>
      </c>
      <c r="N612" s="76">
        <v>4166.1669921875</v>
      </c>
      <c r="O612" s="77"/>
      <c r="P612" s="78"/>
      <c r="Q612" s="78"/>
      <c r="R612" s="83"/>
      <c r="S612" s="83"/>
      <c r="T612" s="83"/>
      <c r="U612" s="83"/>
      <c r="V612" s="86"/>
      <c r="W612" s="51"/>
      <c r="X612" s="86"/>
      <c r="Y612" s="52"/>
      <c r="Z612" s="51"/>
      <c r="AA612" s="73">
        <v>612</v>
      </c>
      <c r="AB612" s="73"/>
      <c r="AC612" s="74"/>
      <c r="AD612" s="82"/>
      <c r="AE612" s="82"/>
      <c r="AF612" s="2"/>
      <c r="AI612" s="3"/>
      <c r="AJ612" s="3"/>
    </row>
    <row r="613" spans="1:36" ht="15">
      <c r="A613" s="66" t="s">
        <v>1298</v>
      </c>
      <c r="B613" s="67"/>
      <c r="C613" s="67"/>
      <c r="D613" s="68"/>
      <c r="E613" s="70"/>
      <c r="F613" s="67"/>
      <c r="G613" s="67"/>
      <c r="H613" s="71"/>
      <c r="I613" s="72"/>
      <c r="J613" s="72"/>
      <c r="K613" s="71"/>
      <c r="L613" s="75"/>
      <c r="M613" s="76">
        <v>3165.803955078125</v>
      </c>
      <c r="N613" s="76">
        <v>4618.47314453125</v>
      </c>
      <c r="O613" s="77"/>
      <c r="P613" s="78"/>
      <c r="Q613" s="78"/>
      <c r="R613" s="83"/>
      <c r="S613" s="83"/>
      <c r="T613" s="83"/>
      <c r="U613" s="83"/>
      <c r="V613" s="86"/>
      <c r="W613" s="51"/>
      <c r="X613" s="86"/>
      <c r="Y613" s="52"/>
      <c r="Z613" s="51"/>
      <c r="AA613" s="73">
        <v>613</v>
      </c>
      <c r="AB613" s="73"/>
      <c r="AC613" s="74"/>
      <c r="AD613" s="82"/>
      <c r="AE613" s="82"/>
      <c r="AF613" s="2"/>
      <c r="AI613" s="3"/>
      <c r="AJ613" s="3"/>
    </row>
    <row r="614" spans="1:36" ht="15">
      <c r="A614" s="66" t="s">
        <v>737</v>
      </c>
      <c r="B614" s="67"/>
      <c r="C614" s="67"/>
      <c r="D614" s="68"/>
      <c r="E614" s="70"/>
      <c r="F614" s="67"/>
      <c r="G614" s="67"/>
      <c r="H614" s="71"/>
      <c r="I614" s="72"/>
      <c r="J614" s="72"/>
      <c r="K614" s="71"/>
      <c r="L614" s="75"/>
      <c r="M614" s="76">
        <v>6015.841796875</v>
      </c>
      <c r="N614" s="76">
        <v>4052.930908203125</v>
      </c>
      <c r="O614" s="77"/>
      <c r="P614" s="78"/>
      <c r="Q614" s="78"/>
      <c r="R614" s="83"/>
      <c r="S614" s="83"/>
      <c r="T614" s="83"/>
      <c r="U614" s="83"/>
      <c r="V614" s="86"/>
      <c r="W614" s="51"/>
      <c r="X614" s="86"/>
      <c r="Y614" s="52"/>
      <c r="Z614" s="51"/>
      <c r="AA614" s="73">
        <v>614</v>
      </c>
      <c r="AB614" s="73"/>
      <c r="AC614" s="74"/>
      <c r="AD614" s="82"/>
      <c r="AE614" s="82"/>
      <c r="AF614" s="2"/>
      <c r="AI614" s="3"/>
      <c r="AJ614" s="3"/>
    </row>
    <row r="615" spans="1:36" ht="15">
      <c r="A615" s="66" t="s">
        <v>1299</v>
      </c>
      <c r="B615" s="67"/>
      <c r="C615" s="67"/>
      <c r="D615" s="68"/>
      <c r="E615" s="70"/>
      <c r="F615" s="67"/>
      <c r="G615" s="67"/>
      <c r="H615" s="71"/>
      <c r="I615" s="72"/>
      <c r="J615" s="72"/>
      <c r="K615" s="71"/>
      <c r="L615" s="75"/>
      <c r="M615" s="76">
        <v>7333.51611328125</v>
      </c>
      <c r="N615" s="76">
        <v>4077.59423828125</v>
      </c>
      <c r="O615" s="77"/>
      <c r="P615" s="78"/>
      <c r="Q615" s="78"/>
      <c r="R615" s="83"/>
      <c r="S615" s="83"/>
      <c r="T615" s="83"/>
      <c r="U615" s="83"/>
      <c r="V615" s="86"/>
      <c r="W615" s="51"/>
      <c r="X615" s="86"/>
      <c r="Y615" s="52"/>
      <c r="Z615" s="51"/>
      <c r="AA615" s="73">
        <v>615</v>
      </c>
      <c r="AB615" s="73"/>
      <c r="AC615" s="74"/>
      <c r="AD615" s="82"/>
      <c r="AE615" s="82"/>
      <c r="AF615" s="2"/>
      <c r="AI615" s="3"/>
      <c r="AJ615" s="3"/>
    </row>
    <row r="616" spans="1:36" ht="15">
      <c r="A616" s="66" t="s">
        <v>273</v>
      </c>
      <c r="B616" s="67"/>
      <c r="C616" s="67"/>
      <c r="D616" s="68"/>
      <c r="E616" s="70"/>
      <c r="F616" s="67"/>
      <c r="G616" s="67"/>
      <c r="H616" s="71"/>
      <c r="I616" s="72"/>
      <c r="J616" s="72"/>
      <c r="K616" s="71"/>
      <c r="L616" s="75"/>
      <c r="M616" s="76">
        <v>7509.76025390625</v>
      </c>
      <c r="N616" s="76">
        <v>5119.8046875</v>
      </c>
      <c r="O616" s="77"/>
      <c r="P616" s="78"/>
      <c r="Q616" s="78"/>
      <c r="R616" s="83"/>
      <c r="S616" s="83"/>
      <c r="T616" s="83"/>
      <c r="U616" s="83"/>
      <c r="V616" s="86"/>
      <c r="W616" s="51"/>
      <c r="X616" s="86"/>
      <c r="Y616" s="52"/>
      <c r="Z616" s="51"/>
      <c r="AA616" s="73">
        <v>616</v>
      </c>
      <c r="AB616" s="73"/>
      <c r="AC616" s="74"/>
      <c r="AD616" s="82"/>
      <c r="AE616" s="82"/>
      <c r="AF616" s="2"/>
      <c r="AI616" s="3"/>
      <c r="AJ616" s="3"/>
    </row>
    <row r="617" spans="1:36" ht="15">
      <c r="A617" s="66" t="s">
        <v>1300</v>
      </c>
      <c r="B617" s="67"/>
      <c r="C617" s="67"/>
      <c r="D617" s="68"/>
      <c r="E617" s="70"/>
      <c r="F617" s="67"/>
      <c r="G617" s="67"/>
      <c r="H617" s="71"/>
      <c r="I617" s="72"/>
      <c r="J617" s="72"/>
      <c r="K617" s="71"/>
      <c r="L617" s="75"/>
      <c r="M617" s="76">
        <v>8460.1640625</v>
      </c>
      <c r="N617" s="76">
        <v>5315.49658203125</v>
      </c>
      <c r="O617" s="77"/>
      <c r="P617" s="78"/>
      <c r="Q617" s="78"/>
      <c r="R617" s="83"/>
      <c r="S617" s="83"/>
      <c r="T617" s="83"/>
      <c r="U617" s="83"/>
      <c r="V617" s="86"/>
      <c r="W617" s="51"/>
      <c r="X617" s="86"/>
      <c r="Y617" s="52"/>
      <c r="Z617" s="51"/>
      <c r="AA617" s="73">
        <v>617</v>
      </c>
      <c r="AB617" s="73"/>
      <c r="AC617" s="74"/>
      <c r="AD617" s="82"/>
      <c r="AE617" s="82"/>
      <c r="AF617" s="2"/>
      <c r="AI617" s="3"/>
      <c r="AJ617" s="3"/>
    </row>
    <row r="618" spans="1:36" ht="15">
      <c r="A618" s="66" t="s">
        <v>274</v>
      </c>
      <c r="B618" s="67"/>
      <c r="C618" s="67"/>
      <c r="D618" s="68"/>
      <c r="E618" s="70"/>
      <c r="F618" s="67"/>
      <c r="G618" s="67"/>
      <c r="H618" s="71"/>
      <c r="I618" s="72"/>
      <c r="J618" s="72"/>
      <c r="K618" s="71"/>
      <c r="L618" s="75"/>
      <c r="M618" s="76">
        <v>4086.0771484375</v>
      </c>
      <c r="N618" s="76">
        <v>4090.6953125</v>
      </c>
      <c r="O618" s="77"/>
      <c r="P618" s="78"/>
      <c r="Q618" s="78"/>
      <c r="R618" s="83"/>
      <c r="S618" s="83"/>
      <c r="T618" s="83"/>
      <c r="U618" s="83"/>
      <c r="V618" s="86"/>
      <c r="W618" s="51"/>
      <c r="X618" s="86"/>
      <c r="Y618" s="52"/>
      <c r="Z618" s="51"/>
      <c r="AA618" s="73">
        <v>618</v>
      </c>
      <c r="AB618" s="73"/>
      <c r="AC618" s="74"/>
      <c r="AD618" s="82"/>
      <c r="AE618" s="82"/>
      <c r="AF618" s="2"/>
      <c r="AI618" s="3"/>
      <c r="AJ618" s="3"/>
    </row>
    <row r="619" spans="1:36" ht="15">
      <c r="A619" s="66" t="s">
        <v>1301</v>
      </c>
      <c r="B619" s="67"/>
      <c r="C619" s="67"/>
      <c r="D619" s="68"/>
      <c r="E619" s="70"/>
      <c r="F619" s="67"/>
      <c r="G619" s="67"/>
      <c r="H619" s="71"/>
      <c r="I619" s="72"/>
      <c r="J619" s="72"/>
      <c r="K619" s="71"/>
      <c r="L619" s="75"/>
      <c r="M619" s="76">
        <v>5002.1416015625</v>
      </c>
      <c r="N619" s="76">
        <v>3862.66943359375</v>
      </c>
      <c r="O619" s="77"/>
      <c r="P619" s="78"/>
      <c r="Q619" s="78"/>
      <c r="R619" s="83"/>
      <c r="S619" s="83"/>
      <c r="T619" s="83"/>
      <c r="U619" s="83"/>
      <c r="V619" s="86"/>
      <c r="W619" s="51"/>
      <c r="X619" s="86"/>
      <c r="Y619" s="52"/>
      <c r="Z619" s="51"/>
      <c r="AA619" s="73">
        <v>619</v>
      </c>
      <c r="AB619" s="73"/>
      <c r="AC619" s="74"/>
      <c r="AD619" s="82"/>
      <c r="AE619" s="82"/>
      <c r="AF619" s="2"/>
      <c r="AI619" s="3"/>
      <c r="AJ619" s="3"/>
    </row>
    <row r="620" spans="1:36" ht="15">
      <c r="A620" s="66" t="s">
        <v>299</v>
      </c>
      <c r="B620" s="67"/>
      <c r="C620" s="67"/>
      <c r="D620" s="68"/>
      <c r="E620" s="70"/>
      <c r="F620" s="67"/>
      <c r="G620" s="67"/>
      <c r="H620" s="71"/>
      <c r="I620" s="72"/>
      <c r="J620" s="72"/>
      <c r="K620" s="71"/>
      <c r="L620" s="75"/>
      <c r="M620" s="76">
        <v>4899.0703125</v>
      </c>
      <c r="N620" s="76">
        <v>4275.28662109375</v>
      </c>
      <c r="O620" s="77"/>
      <c r="P620" s="78"/>
      <c r="Q620" s="78"/>
      <c r="R620" s="83"/>
      <c r="S620" s="83"/>
      <c r="T620" s="83"/>
      <c r="U620" s="83"/>
      <c r="V620" s="86"/>
      <c r="W620" s="51"/>
      <c r="X620" s="86"/>
      <c r="Y620" s="52"/>
      <c r="Z620" s="51"/>
      <c r="AA620" s="73">
        <v>620</v>
      </c>
      <c r="AB620" s="73"/>
      <c r="AC620" s="74"/>
      <c r="AD620" s="82"/>
      <c r="AE620" s="82"/>
      <c r="AF620" s="2"/>
      <c r="AI620" s="3"/>
      <c r="AJ620" s="3"/>
    </row>
    <row r="621" spans="1:36" ht="15">
      <c r="A621" s="66" t="s">
        <v>1302</v>
      </c>
      <c r="B621" s="67"/>
      <c r="C621" s="67"/>
      <c r="D621" s="68"/>
      <c r="E621" s="70"/>
      <c r="F621" s="67"/>
      <c r="G621" s="67"/>
      <c r="H621" s="71"/>
      <c r="I621" s="72"/>
      <c r="J621" s="72"/>
      <c r="K621" s="71"/>
      <c r="L621" s="75"/>
      <c r="M621" s="76">
        <v>5991.28759765625</v>
      </c>
      <c r="N621" s="76">
        <v>4536.3720703125</v>
      </c>
      <c r="O621" s="77"/>
      <c r="P621" s="78"/>
      <c r="Q621" s="78"/>
      <c r="R621" s="83"/>
      <c r="S621" s="83"/>
      <c r="T621" s="83"/>
      <c r="U621" s="83"/>
      <c r="V621" s="86"/>
      <c r="W621" s="51"/>
      <c r="X621" s="86"/>
      <c r="Y621" s="52"/>
      <c r="Z621" s="51"/>
      <c r="AA621" s="73">
        <v>621</v>
      </c>
      <c r="AB621" s="73"/>
      <c r="AC621" s="74"/>
      <c r="AD621" s="82"/>
      <c r="AE621" s="82"/>
      <c r="AF621" s="2"/>
      <c r="AI621" s="3"/>
      <c r="AJ621" s="3"/>
    </row>
    <row r="622" spans="1:36" ht="15">
      <c r="A622" s="66" t="s">
        <v>738</v>
      </c>
      <c r="B622" s="67"/>
      <c r="C622" s="67"/>
      <c r="D622" s="68"/>
      <c r="E622" s="70"/>
      <c r="F622" s="67"/>
      <c r="G622" s="67"/>
      <c r="H622" s="71"/>
      <c r="I622" s="72"/>
      <c r="J622" s="72"/>
      <c r="K622" s="71"/>
      <c r="L622" s="75"/>
      <c r="M622" s="76">
        <v>3448.1611328125</v>
      </c>
      <c r="N622" s="76">
        <v>4637.73486328125</v>
      </c>
      <c r="O622" s="77"/>
      <c r="P622" s="78"/>
      <c r="Q622" s="78"/>
      <c r="R622" s="83"/>
      <c r="S622" s="83"/>
      <c r="T622" s="83"/>
      <c r="U622" s="83"/>
      <c r="V622" s="86"/>
      <c r="W622" s="51"/>
      <c r="X622" s="86"/>
      <c r="Y622" s="52"/>
      <c r="Z622" s="51"/>
      <c r="AA622" s="73">
        <v>622</v>
      </c>
      <c r="AB622" s="73"/>
      <c r="AC622" s="74"/>
      <c r="AD622" s="82"/>
      <c r="AE622" s="82"/>
      <c r="AF622" s="2"/>
      <c r="AI622" s="3"/>
      <c r="AJ622" s="3"/>
    </row>
    <row r="623" spans="1:36" ht="15">
      <c r="A623" s="66" t="s">
        <v>1303</v>
      </c>
      <c r="B623" s="67"/>
      <c r="C623" s="67"/>
      <c r="D623" s="68"/>
      <c r="E623" s="70"/>
      <c r="F623" s="67"/>
      <c r="G623" s="67"/>
      <c r="H623" s="71"/>
      <c r="I623" s="72"/>
      <c r="J623" s="72"/>
      <c r="K623" s="71"/>
      <c r="L623" s="75"/>
      <c r="M623" s="76">
        <v>4194.58056640625</v>
      </c>
      <c r="N623" s="76">
        <v>4121.38916015625</v>
      </c>
      <c r="O623" s="77"/>
      <c r="P623" s="78"/>
      <c r="Q623" s="78"/>
      <c r="R623" s="83"/>
      <c r="S623" s="83"/>
      <c r="T623" s="83"/>
      <c r="U623" s="83"/>
      <c r="V623" s="86"/>
      <c r="W623" s="51"/>
      <c r="X623" s="86"/>
      <c r="Y623" s="52"/>
      <c r="Z623" s="51"/>
      <c r="AA623" s="73">
        <v>623</v>
      </c>
      <c r="AB623" s="73"/>
      <c r="AC623" s="74"/>
      <c r="AD623" s="82"/>
      <c r="AE623" s="82"/>
      <c r="AF623" s="2"/>
      <c r="AI623" s="3"/>
      <c r="AJ623" s="3"/>
    </row>
    <row r="624" spans="1:36" ht="15">
      <c r="A624" s="66" t="s">
        <v>739</v>
      </c>
      <c r="B624" s="67"/>
      <c r="C624" s="67"/>
      <c r="D624" s="68"/>
      <c r="E624" s="70"/>
      <c r="F624" s="67"/>
      <c r="G624" s="67"/>
      <c r="H624" s="71"/>
      <c r="I624" s="72"/>
      <c r="J624" s="72"/>
      <c r="K624" s="71"/>
      <c r="L624" s="75"/>
      <c r="M624" s="76">
        <v>3373.794677734375</v>
      </c>
      <c r="N624" s="76">
        <v>3487.651611328125</v>
      </c>
      <c r="O624" s="77"/>
      <c r="P624" s="78"/>
      <c r="Q624" s="78"/>
      <c r="R624" s="83"/>
      <c r="S624" s="83"/>
      <c r="T624" s="83"/>
      <c r="U624" s="83"/>
      <c r="V624" s="86"/>
      <c r="W624" s="51"/>
      <c r="X624" s="86"/>
      <c r="Y624" s="52"/>
      <c r="Z624" s="51"/>
      <c r="AA624" s="73">
        <v>624</v>
      </c>
      <c r="AB624" s="73"/>
      <c r="AC624" s="74"/>
      <c r="AD624" s="82"/>
      <c r="AE624" s="82"/>
      <c r="AF624" s="2"/>
      <c r="AI624" s="3"/>
      <c r="AJ624" s="3"/>
    </row>
    <row r="625" spans="1:36" ht="15">
      <c r="A625" s="66" t="s">
        <v>1304</v>
      </c>
      <c r="B625" s="67"/>
      <c r="C625" s="67"/>
      <c r="D625" s="68"/>
      <c r="E625" s="70"/>
      <c r="F625" s="67"/>
      <c r="G625" s="67"/>
      <c r="H625" s="71"/>
      <c r="I625" s="72"/>
      <c r="J625" s="72"/>
      <c r="K625" s="71"/>
      <c r="L625" s="75"/>
      <c r="M625" s="76">
        <v>4070.6708984375</v>
      </c>
      <c r="N625" s="76">
        <v>4054.243408203125</v>
      </c>
      <c r="O625" s="77"/>
      <c r="P625" s="78"/>
      <c r="Q625" s="78"/>
      <c r="R625" s="83"/>
      <c r="S625" s="83"/>
      <c r="T625" s="83"/>
      <c r="U625" s="83"/>
      <c r="V625" s="86"/>
      <c r="W625" s="51"/>
      <c r="X625" s="86"/>
      <c r="Y625" s="52"/>
      <c r="Z625" s="51"/>
      <c r="AA625" s="73">
        <v>625</v>
      </c>
      <c r="AB625" s="73"/>
      <c r="AC625" s="74"/>
      <c r="AD625" s="82"/>
      <c r="AE625" s="82"/>
      <c r="AF625" s="2"/>
      <c r="AI625" s="3"/>
      <c r="AJ625" s="3"/>
    </row>
    <row r="626" spans="1:36" ht="15">
      <c r="A626" s="66" t="s">
        <v>1305</v>
      </c>
      <c r="B626" s="67"/>
      <c r="C626" s="67"/>
      <c r="D626" s="68"/>
      <c r="E626" s="70"/>
      <c r="F626" s="67"/>
      <c r="G626" s="67"/>
      <c r="H626" s="71"/>
      <c r="I626" s="72"/>
      <c r="J626" s="72"/>
      <c r="K626" s="71"/>
      <c r="L626" s="75"/>
      <c r="M626" s="76">
        <v>5651.95849609375</v>
      </c>
      <c r="N626" s="76">
        <v>5710.07568359375</v>
      </c>
      <c r="O626" s="77"/>
      <c r="P626" s="78"/>
      <c r="Q626" s="78"/>
      <c r="R626" s="83"/>
      <c r="S626" s="83"/>
      <c r="T626" s="83"/>
      <c r="U626" s="83"/>
      <c r="V626" s="86"/>
      <c r="W626" s="51"/>
      <c r="X626" s="86"/>
      <c r="Y626" s="52"/>
      <c r="Z626" s="51"/>
      <c r="AA626" s="73">
        <v>626</v>
      </c>
      <c r="AB626" s="73"/>
      <c r="AC626" s="74"/>
      <c r="AD626" s="82"/>
      <c r="AE626" s="82"/>
      <c r="AF626" s="2"/>
      <c r="AI626" s="3"/>
      <c r="AJ626" s="3"/>
    </row>
    <row r="627" spans="1:36" ht="15">
      <c r="A627" s="66" t="s">
        <v>1306</v>
      </c>
      <c r="B627" s="67"/>
      <c r="C627" s="67"/>
      <c r="D627" s="68"/>
      <c r="E627" s="70"/>
      <c r="F627" s="67"/>
      <c r="G627" s="67"/>
      <c r="H627" s="71"/>
      <c r="I627" s="72"/>
      <c r="J627" s="72"/>
      <c r="K627" s="71"/>
      <c r="L627" s="75"/>
      <c r="M627" s="76">
        <v>2127.0244140625</v>
      </c>
      <c r="N627" s="76">
        <v>4871.48095703125</v>
      </c>
      <c r="O627" s="77"/>
      <c r="P627" s="78"/>
      <c r="Q627" s="78"/>
      <c r="R627" s="83"/>
      <c r="S627" s="83"/>
      <c r="T627" s="83"/>
      <c r="U627" s="83"/>
      <c r="V627" s="86"/>
      <c r="W627" s="51"/>
      <c r="X627" s="86"/>
      <c r="Y627" s="52"/>
      <c r="Z627" s="51"/>
      <c r="AA627" s="73">
        <v>627</v>
      </c>
      <c r="AB627" s="73"/>
      <c r="AC627" s="74"/>
      <c r="AD627" s="82"/>
      <c r="AE627" s="82"/>
      <c r="AF627" s="2"/>
      <c r="AI627" s="3"/>
      <c r="AJ627" s="3"/>
    </row>
    <row r="628" spans="1:36" ht="15">
      <c r="A628" s="66" t="s">
        <v>740</v>
      </c>
      <c r="B628" s="67"/>
      <c r="C628" s="67"/>
      <c r="D628" s="68"/>
      <c r="E628" s="70"/>
      <c r="F628" s="67"/>
      <c r="G628" s="67"/>
      <c r="H628" s="71"/>
      <c r="I628" s="72"/>
      <c r="J628" s="72"/>
      <c r="K628" s="71"/>
      <c r="L628" s="75"/>
      <c r="M628" s="76">
        <v>4118.56005859375</v>
      </c>
      <c r="N628" s="76">
        <v>4127.3125</v>
      </c>
      <c r="O628" s="77"/>
      <c r="P628" s="78"/>
      <c r="Q628" s="78"/>
      <c r="R628" s="83"/>
      <c r="S628" s="83"/>
      <c r="T628" s="83"/>
      <c r="U628" s="83"/>
      <c r="V628" s="86"/>
      <c r="W628" s="51"/>
      <c r="X628" s="86"/>
      <c r="Y628" s="52"/>
      <c r="Z628" s="51"/>
      <c r="AA628" s="73">
        <v>628</v>
      </c>
      <c r="AB628" s="73"/>
      <c r="AC628" s="74"/>
      <c r="AD628" s="82"/>
      <c r="AE628" s="82"/>
      <c r="AF628" s="2"/>
      <c r="AI628" s="3"/>
      <c r="AJ628" s="3"/>
    </row>
    <row r="629" spans="1:36" ht="15">
      <c r="A629" s="66" t="s">
        <v>1307</v>
      </c>
      <c r="B629" s="67"/>
      <c r="C629" s="67"/>
      <c r="D629" s="68"/>
      <c r="E629" s="70"/>
      <c r="F629" s="67"/>
      <c r="G629" s="67"/>
      <c r="H629" s="71"/>
      <c r="I629" s="72"/>
      <c r="J629" s="72"/>
      <c r="K629" s="71"/>
      <c r="L629" s="75"/>
      <c r="M629" s="76">
        <v>4140.81591796875</v>
      </c>
      <c r="N629" s="76">
        <v>4958.09765625</v>
      </c>
      <c r="O629" s="77"/>
      <c r="P629" s="78"/>
      <c r="Q629" s="78"/>
      <c r="R629" s="83"/>
      <c r="S629" s="83"/>
      <c r="T629" s="83"/>
      <c r="U629" s="83"/>
      <c r="V629" s="86"/>
      <c r="W629" s="51"/>
      <c r="X629" s="86"/>
      <c r="Y629" s="52"/>
      <c r="Z629" s="51"/>
      <c r="AA629" s="73">
        <v>629</v>
      </c>
      <c r="AB629" s="73"/>
      <c r="AC629" s="74"/>
      <c r="AD629" s="82"/>
      <c r="AE629" s="82"/>
      <c r="AF629" s="2"/>
      <c r="AI629" s="3"/>
      <c r="AJ629" s="3"/>
    </row>
    <row r="630" spans="1:36" ht="15">
      <c r="A630" s="66" t="s">
        <v>1308</v>
      </c>
      <c r="B630" s="67"/>
      <c r="C630" s="67"/>
      <c r="D630" s="68"/>
      <c r="E630" s="70"/>
      <c r="F630" s="67"/>
      <c r="G630" s="67"/>
      <c r="H630" s="71"/>
      <c r="I630" s="72"/>
      <c r="J630" s="72"/>
      <c r="K630" s="71"/>
      <c r="L630" s="75"/>
      <c r="M630" s="76">
        <v>5704.81689453125</v>
      </c>
      <c r="N630" s="76">
        <v>4355.84765625</v>
      </c>
      <c r="O630" s="77"/>
      <c r="P630" s="78"/>
      <c r="Q630" s="78"/>
      <c r="R630" s="83"/>
      <c r="S630" s="83"/>
      <c r="T630" s="83"/>
      <c r="U630" s="83"/>
      <c r="V630" s="86"/>
      <c r="W630" s="51"/>
      <c r="X630" s="86"/>
      <c r="Y630" s="52"/>
      <c r="Z630" s="51"/>
      <c r="AA630" s="73">
        <v>630</v>
      </c>
      <c r="AB630" s="73"/>
      <c r="AC630" s="74"/>
      <c r="AD630" s="82"/>
      <c r="AE630" s="82"/>
      <c r="AF630" s="2"/>
      <c r="AI630" s="3"/>
      <c r="AJ630" s="3"/>
    </row>
    <row r="631" spans="1:36" ht="15">
      <c r="A631" s="66" t="s">
        <v>741</v>
      </c>
      <c r="B631" s="67"/>
      <c r="C631" s="67"/>
      <c r="D631" s="68"/>
      <c r="E631" s="70"/>
      <c r="F631" s="67"/>
      <c r="G631" s="67"/>
      <c r="H631" s="71"/>
      <c r="I631" s="72"/>
      <c r="J631" s="72"/>
      <c r="K631" s="71"/>
      <c r="L631" s="75"/>
      <c r="M631" s="76">
        <v>4221.66796875</v>
      </c>
      <c r="N631" s="76">
        <v>4013.757080078125</v>
      </c>
      <c r="O631" s="77"/>
      <c r="P631" s="78"/>
      <c r="Q631" s="78"/>
      <c r="R631" s="83"/>
      <c r="S631" s="83"/>
      <c r="T631" s="83"/>
      <c r="U631" s="83"/>
      <c r="V631" s="86"/>
      <c r="W631" s="51"/>
      <c r="X631" s="86"/>
      <c r="Y631" s="52"/>
      <c r="Z631" s="51"/>
      <c r="AA631" s="73">
        <v>631</v>
      </c>
      <c r="AB631" s="73"/>
      <c r="AC631" s="74"/>
      <c r="AD631" s="82"/>
      <c r="AE631" s="82"/>
      <c r="AF631" s="2"/>
      <c r="AI631" s="3"/>
      <c r="AJ631" s="3"/>
    </row>
    <row r="632" spans="1:36" ht="15">
      <c r="A632" s="66" t="s">
        <v>1309</v>
      </c>
      <c r="B632" s="67"/>
      <c r="C632" s="67"/>
      <c r="D632" s="68"/>
      <c r="E632" s="70"/>
      <c r="F632" s="67"/>
      <c r="G632" s="67"/>
      <c r="H632" s="71"/>
      <c r="I632" s="72"/>
      <c r="J632" s="72"/>
      <c r="K632" s="71"/>
      <c r="L632" s="75"/>
      <c r="M632" s="76">
        <v>4054.8408203125</v>
      </c>
      <c r="N632" s="76">
        <v>4910.2900390625</v>
      </c>
      <c r="O632" s="77"/>
      <c r="P632" s="78"/>
      <c r="Q632" s="78"/>
      <c r="R632" s="83"/>
      <c r="S632" s="83"/>
      <c r="T632" s="83"/>
      <c r="U632" s="83"/>
      <c r="V632" s="86"/>
      <c r="W632" s="51"/>
      <c r="X632" s="86"/>
      <c r="Y632" s="52"/>
      <c r="Z632" s="51"/>
      <c r="AA632" s="73">
        <v>632</v>
      </c>
      <c r="AB632" s="73"/>
      <c r="AC632" s="74"/>
      <c r="AD632" s="82"/>
      <c r="AE632" s="82"/>
      <c r="AF632" s="2"/>
      <c r="AI632" s="3"/>
      <c r="AJ632" s="3"/>
    </row>
    <row r="633" spans="1:36" ht="15">
      <c r="A633" s="66" t="s">
        <v>742</v>
      </c>
      <c r="B633" s="67"/>
      <c r="C633" s="67"/>
      <c r="D633" s="68"/>
      <c r="E633" s="70"/>
      <c r="F633" s="67"/>
      <c r="G633" s="67"/>
      <c r="H633" s="71"/>
      <c r="I633" s="72"/>
      <c r="J633" s="72"/>
      <c r="K633" s="71"/>
      <c r="L633" s="75"/>
      <c r="M633" s="76">
        <v>4022.654052734375</v>
      </c>
      <c r="N633" s="76">
        <v>5988.8603515625</v>
      </c>
      <c r="O633" s="77"/>
      <c r="P633" s="78"/>
      <c r="Q633" s="78"/>
      <c r="R633" s="83"/>
      <c r="S633" s="83"/>
      <c r="T633" s="83"/>
      <c r="U633" s="83"/>
      <c r="V633" s="86"/>
      <c r="W633" s="51"/>
      <c r="X633" s="86"/>
      <c r="Y633" s="52"/>
      <c r="Z633" s="51"/>
      <c r="AA633" s="73">
        <v>633</v>
      </c>
      <c r="AB633" s="73"/>
      <c r="AC633" s="74"/>
      <c r="AD633" s="82"/>
      <c r="AE633" s="82"/>
      <c r="AF633" s="2"/>
      <c r="AI633" s="3"/>
      <c r="AJ633" s="3"/>
    </row>
    <row r="634" spans="1:36" ht="15">
      <c r="A634" s="66" t="s">
        <v>282</v>
      </c>
      <c r="B634" s="67"/>
      <c r="C634" s="67"/>
      <c r="D634" s="68"/>
      <c r="E634" s="70"/>
      <c r="F634" s="67"/>
      <c r="G634" s="67"/>
      <c r="H634" s="71"/>
      <c r="I634" s="72"/>
      <c r="J634" s="72"/>
      <c r="K634" s="71"/>
      <c r="L634" s="75"/>
      <c r="M634" s="76">
        <v>4137.35791015625</v>
      </c>
      <c r="N634" s="76">
        <v>5135.279296875</v>
      </c>
      <c r="O634" s="77"/>
      <c r="P634" s="78"/>
      <c r="Q634" s="78"/>
      <c r="R634" s="83"/>
      <c r="S634" s="83"/>
      <c r="T634" s="83"/>
      <c r="U634" s="83"/>
      <c r="V634" s="86"/>
      <c r="W634" s="51"/>
      <c r="X634" s="86"/>
      <c r="Y634" s="52"/>
      <c r="Z634" s="51"/>
      <c r="AA634" s="73">
        <v>634</v>
      </c>
      <c r="AB634" s="73"/>
      <c r="AC634" s="74"/>
      <c r="AD634" s="82"/>
      <c r="AE634" s="82"/>
      <c r="AF634" s="2"/>
      <c r="AI634" s="3"/>
      <c r="AJ634" s="3"/>
    </row>
    <row r="635" spans="1:36" ht="15">
      <c r="A635" s="66" t="s">
        <v>743</v>
      </c>
      <c r="B635" s="67"/>
      <c r="C635" s="67"/>
      <c r="D635" s="68"/>
      <c r="E635" s="70"/>
      <c r="F635" s="67"/>
      <c r="G635" s="67"/>
      <c r="H635" s="71"/>
      <c r="I635" s="72"/>
      <c r="J635" s="72"/>
      <c r="K635" s="71"/>
      <c r="L635" s="75"/>
      <c r="M635" s="76">
        <v>4607.3994140625</v>
      </c>
      <c r="N635" s="76">
        <v>5343.53076171875</v>
      </c>
      <c r="O635" s="77"/>
      <c r="P635" s="78"/>
      <c r="Q635" s="78"/>
      <c r="R635" s="83"/>
      <c r="S635" s="83"/>
      <c r="T635" s="83"/>
      <c r="U635" s="83"/>
      <c r="V635" s="86"/>
      <c r="W635" s="51"/>
      <c r="X635" s="86"/>
      <c r="Y635" s="52"/>
      <c r="Z635" s="51"/>
      <c r="AA635" s="73">
        <v>635</v>
      </c>
      <c r="AB635" s="73"/>
      <c r="AC635" s="74"/>
      <c r="AD635" s="82"/>
      <c r="AE635" s="82"/>
      <c r="AF635" s="2"/>
      <c r="AI635" s="3"/>
      <c r="AJ635" s="3"/>
    </row>
    <row r="636" spans="1:36" ht="15">
      <c r="A636" s="66" t="s">
        <v>1310</v>
      </c>
      <c r="B636" s="67"/>
      <c r="C636" s="67"/>
      <c r="D636" s="68"/>
      <c r="E636" s="70"/>
      <c r="F636" s="67"/>
      <c r="G636" s="67"/>
      <c r="H636" s="71"/>
      <c r="I636" s="72"/>
      <c r="J636" s="72"/>
      <c r="K636" s="71"/>
      <c r="L636" s="75"/>
      <c r="M636" s="76">
        <v>4445.61279296875</v>
      </c>
      <c r="N636" s="76">
        <v>4347.0146484375</v>
      </c>
      <c r="O636" s="77"/>
      <c r="P636" s="78"/>
      <c r="Q636" s="78"/>
      <c r="R636" s="83"/>
      <c r="S636" s="83"/>
      <c r="T636" s="83"/>
      <c r="U636" s="83"/>
      <c r="V636" s="86"/>
      <c r="W636" s="51"/>
      <c r="X636" s="86"/>
      <c r="Y636" s="52"/>
      <c r="Z636" s="51"/>
      <c r="AA636" s="73">
        <v>636</v>
      </c>
      <c r="AB636" s="73"/>
      <c r="AC636" s="74"/>
      <c r="AD636" s="82"/>
      <c r="AE636" s="82"/>
      <c r="AF636" s="2"/>
      <c r="AI636" s="3"/>
      <c r="AJ636" s="3"/>
    </row>
    <row r="637" spans="1:36" ht="15">
      <c r="A637" s="66" t="s">
        <v>1311</v>
      </c>
      <c r="B637" s="67"/>
      <c r="C637" s="67"/>
      <c r="D637" s="68"/>
      <c r="E637" s="70"/>
      <c r="F637" s="67"/>
      <c r="G637" s="67"/>
      <c r="H637" s="71"/>
      <c r="I637" s="72"/>
      <c r="J637" s="72"/>
      <c r="K637" s="71"/>
      <c r="L637" s="75"/>
      <c r="M637" s="76">
        <v>2414.490478515625</v>
      </c>
      <c r="N637" s="76">
        <v>4941.42041015625</v>
      </c>
      <c r="O637" s="77"/>
      <c r="P637" s="78"/>
      <c r="Q637" s="78"/>
      <c r="R637" s="83"/>
      <c r="S637" s="83"/>
      <c r="T637" s="83"/>
      <c r="U637" s="83"/>
      <c r="V637" s="86"/>
      <c r="W637" s="51"/>
      <c r="X637" s="86"/>
      <c r="Y637" s="52"/>
      <c r="Z637" s="51"/>
      <c r="AA637" s="73">
        <v>637</v>
      </c>
      <c r="AB637" s="73"/>
      <c r="AC637" s="74"/>
      <c r="AD637" s="82"/>
      <c r="AE637" s="82"/>
      <c r="AF637" s="2"/>
      <c r="AI637" s="3"/>
      <c r="AJ637" s="3"/>
    </row>
    <row r="638" spans="1:36" ht="15">
      <c r="A638" s="66" t="s">
        <v>744</v>
      </c>
      <c r="B638" s="67"/>
      <c r="C638" s="67"/>
      <c r="D638" s="68"/>
      <c r="E638" s="70"/>
      <c r="F638" s="67"/>
      <c r="G638" s="67"/>
      <c r="H638" s="71"/>
      <c r="I638" s="72"/>
      <c r="J638" s="72"/>
      <c r="K638" s="71"/>
      <c r="L638" s="75"/>
      <c r="M638" s="76">
        <v>4177.2216796875</v>
      </c>
      <c r="N638" s="76">
        <v>4177.904296875</v>
      </c>
      <c r="O638" s="77"/>
      <c r="P638" s="78"/>
      <c r="Q638" s="78"/>
      <c r="R638" s="83"/>
      <c r="S638" s="83"/>
      <c r="T638" s="83"/>
      <c r="U638" s="83"/>
      <c r="V638" s="86"/>
      <c r="W638" s="51"/>
      <c r="X638" s="86"/>
      <c r="Y638" s="52"/>
      <c r="Z638" s="51"/>
      <c r="AA638" s="73">
        <v>638</v>
      </c>
      <c r="AB638" s="73"/>
      <c r="AC638" s="74"/>
      <c r="AD638" s="82"/>
      <c r="AE638" s="82"/>
      <c r="AF638" s="2"/>
      <c r="AI638" s="3"/>
      <c r="AJ638" s="3"/>
    </row>
    <row r="639" spans="1:36" ht="15">
      <c r="A639" s="66" t="s">
        <v>1312</v>
      </c>
      <c r="B639" s="67"/>
      <c r="C639" s="67"/>
      <c r="D639" s="68"/>
      <c r="E639" s="70"/>
      <c r="F639" s="67"/>
      <c r="G639" s="67"/>
      <c r="H639" s="71"/>
      <c r="I639" s="72"/>
      <c r="J639" s="72"/>
      <c r="K639" s="71"/>
      <c r="L639" s="75"/>
      <c r="M639" s="76">
        <v>3232.341552734375</v>
      </c>
      <c r="N639" s="76">
        <v>4072.12646484375</v>
      </c>
      <c r="O639" s="77"/>
      <c r="P639" s="78"/>
      <c r="Q639" s="78"/>
      <c r="R639" s="83"/>
      <c r="S639" s="83"/>
      <c r="T639" s="83"/>
      <c r="U639" s="83"/>
      <c r="V639" s="86"/>
      <c r="W639" s="51"/>
      <c r="X639" s="86"/>
      <c r="Y639" s="52"/>
      <c r="Z639" s="51"/>
      <c r="AA639" s="73">
        <v>639</v>
      </c>
      <c r="AB639" s="73"/>
      <c r="AC639" s="74"/>
      <c r="AD639" s="82"/>
      <c r="AE639" s="82"/>
      <c r="AF639" s="2"/>
      <c r="AI639" s="3"/>
      <c r="AJ639" s="3"/>
    </row>
    <row r="640" spans="1:36" ht="15">
      <c r="A640" s="66" t="s">
        <v>745</v>
      </c>
      <c r="B640" s="67"/>
      <c r="C640" s="67"/>
      <c r="D640" s="68"/>
      <c r="E640" s="70"/>
      <c r="F640" s="67"/>
      <c r="G640" s="67"/>
      <c r="H640" s="71"/>
      <c r="I640" s="72"/>
      <c r="J640" s="72"/>
      <c r="K640" s="71"/>
      <c r="L640" s="75"/>
      <c r="M640" s="76">
        <v>4319.109375</v>
      </c>
      <c r="N640" s="76">
        <v>4888.919921875</v>
      </c>
      <c r="O640" s="77"/>
      <c r="P640" s="78"/>
      <c r="Q640" s="78"/>
      <c r="R640" s="83"/>
      <c r="S640" s="83"/>
      <c r="T640" s="83"/>
      <c r="U640" s="83"/>
      <c r="V640" s="86"/>
      <c r="W640" s="51"/>
      <c r="X640" s="86"/>
      <c r="Y640" s="52"/>
      <c r="Z640" s="51"/>
      <c r="AA640" s="73">
        <v>640</v>
      </c>
      <c r="AB640" s="73"/>
      <c r="AC640" s="74"/>
      <c r="AD640" s="82"/>
      <c r="AE640" s="82"/>
      <c r="AF640" s="2"/>
      <c r="AI640" s="3"/>
      <c r="AJ640" s="3"/>
    </row>
    <row r="641" spans="1:36" ht="15">
      <c r="A641" s="66" t="s">
        <v>1313</v>
      </c>
      <c r="B641" s="67"/>
      <c r="C641" s="67"/>
      <c r="D641" s="68"/>
      <c r="E641" s="70"/>
      <c r="F641" s="67"/>
      <c r="G641" s="67"/>
      <c r="H641" s="71"/>
      <c r="I641" s="72"/>
      <c r="J641" s="72"/>
      <c r="K641" s="71"/>
      <c r="L641" s="75"/>
      <c r="M641" s="76">
        <v>4866.01953125</v>
      </c>
      <c r="N641" s="76">
        <v>5571.8505859375</v>
      </c>
      <c r="O641" s="77"/>
      <c r="P641" s="78"/>
      <c r="Q641" s="78"/>
      <c r="R641" s="83"/>
      <c r="S641" s="83"/>
      <c r="T641" s="83"/>
      <c r="U641" s="83"/>
      <c r="V641" s="86"/>
      <c r="W641" s="51"/>
      <c r="X641" s="86"/>
      <c r="Y641" s="52"/>
      <c r="Z641" s="51"/>
      <c r="AA641" s="73">
        <v>641</v>
      </c>
      <c r="AB641" s="73"/>
      <c r="AC641" s="74"/>
      <c r="AD641" s="82"/>
      <c r="AE641" s="82"/>
      <c r="AF641" s="2"/>
      <c r="AI641" s="3"/>
      <c r="AJ641" s="3"/>
    </row>
    <row r="642" spans="1:36" ht="15">
      <c r="A642" s="66" t="s">
        <v>1314</v>
      </c>
      <c r="B642" s="67"/>
      <c r="C642" s="67"/>
      <c r="D642" s="68"/>
      <c r="E642" s="70"/>
      <c r="F642" s="67"/>
      <c r="G642" s="67"/>
      <c r="H642" s="71"/>
      <c r="I642" s="72"/>
      <c r="J642" s="72"/>
      <c r="K642" s="71"/>
      <c r="L642" s="75"/>
      <c r="M642" s="76">
        <v>3813.632568359375</v>
      </c>
      <c r="N642" s="76">
        <v>4185.146484375</v>
      </c>
      <c r="O642" s="77"/>
      <c r="P642" s="78"/>
      <c r="Q642" s="78"/>
      <c r="R642" s="83"/>
      <c r="S642" s="83"/>
      <c r="T642" s="83"/>
      <c r="U642" s="83"/>
      <c r="V642" s="86"/>
      <c r="W642" s="51"/>
      <c r="X642" s="86"/>
      <c r="Y642" s="52"/>
      <c r="Z642" s="51"/>
      <c r="AA642" s="73">
        <v>642</v>
      </c>
      <c r="AB642" s="73"/>
      <c r="AC642" s="74"/>
      <c r="AD642" s="82"/>
      <c r="AE642" s="82"/>
      <c r="AF642" s="2"/>
      <c r="AI642" s="3"/>
      <c r="AJ642" s="3"/>
    </row>
    <row r="643" spans="1:36" ht="15">
      <c r="A643" s="66" t="s">
        <v>746</v>
      </c>
      <c r="B643" s="67"/>
      <c r="C643" s="67"/>
      <c r="D643" s="68"/>
      <c r="E643" s="70"/>
      <c r="F643" s="67"/>
      <c r="G643" s="67"/>
      <c r="H643" s="71"/>
      <c r="I643" s="72"/>
      <c r="J643" s="72"/>
      <c r="K643" s="71"/>
      <c r="L643" s="75"/>
      <c r="M643" s="76">
        <v>3345.553955078125</v>
      </c>
      <c r="N643" s="76">
        <v>5338.13720703125</v>
      </c>
      <c r="O643" s="77"/>
      <c r="P643" s="78"/>
      <c r="Q643" s="78"/>
      <c r="R643" s="83"/>
      <c r="S643" s="83"/>
      <c r="T643" s="83"/>
      <c r="U643" s="83"/>
      <c r="V643" s="86"/>
      <c r="W643" s="51"/>
      <c r="X643" s="86"/>
      <c r="Y643" s="52"/>
      <c r="Z643" s="51"/>
      <c r="AA643" s="73">
        <v>643</v>
      </c>
      <c r="AB643" s="73"/>
      <c r="AC643" s="74"/>
      <c r="AD643" s="82"/>
      <c r="AE643" s="82"/>
      <c r="AF643" s="2"/>
      <c r="AI643" s="3"/>
      <c r="AJ643" s="3"/>
    </row>
    <row r="644" spans="1:36" ht="15">
      <c r="A644" s="66" t="s">
        <v>1315</v>
      </c>
      <c r="B644" s="67"/>
      <c r="C644" s="67"/>
      <c r="D644" s="68"/>
      <c r="E644" s="70"/>
      <c r="F644" s="67"/>
      <c r="G644" s="67"/>
      <c r="H644" s="71"/>
      <c r="I644" s="72"/>
      <c r="J644" s="72"/>
      <c r="K644" s="71"/>
      <c r="L644" s="75"/>
      <c r="M644" s="76">
        <v>1643.63134765625</v>
      </c>
      <c r="N644" s="76">
        <v>3585.056884765625</v>
      </c>
      <c r="O644" s="77"/>
      <c r="P644" s="78"/>
      <c r="Q644" s="78"/>
      <c r="R644" s="83"/>
      <c r="S644" s="83"/>
      <c r="T644" s="83"/>
      <c r="U644" s="83"/>
      <c r="V644" s="86"/>
      <c r="W644" s="51"/>
      <c r="X644" s="86"/>
      <c r="Y644" s="52"/>
      <c r="Z644" s="51"/>
      <c r="AA644" s="73">
        <v>644</v>
      </c>
      <c r="AB644" s="73"/>
      <c r="AC644" s="74"/>
      <c r="AD644" s="82"/>
      <c r="AE644" s="82"/>
      <c r="AF644" s="2"/>
      <c r="AI644" s="3"/>
      <c r="AJ644" s="3"/>
    </row>
    <row r="645" spans="1:36" ht="15">
      <c r="A645" s="66" t="s">
        <v>302</v>
      </c>
      <c r="B645" s="67"/>
      <c r="C645" s="67"/>
      <c r="D645" s="68"/>
      <c r="E645" s="70"/>
      <c r="F645" s="67"/>
      <c r="G645" s="67"/>
      <c r="H645" s="71"/>
      <c r="I645" s="72"/>
      <c r="J645" s="72"/>
      <c r="K645" s="71"/>
      <c r="L645" s="75"/>
      <c r="M645" s="76">
        <v>4095.96875</v>
      </c>
      <c r="N645" s="76">
        <v>4216.72900390625</v>
      </c>
      <c r="O645" s="77"/>
      <c r="P645" s="78"/>
      <c r="Q645" s="78"/>
      <c r="R645" s="83"/>
      <c r="S645" s="83"/>
      <c r="T645" s="83"/>
      <c r="U645" s="83"/>
      <c r="V645" s="86"/>
      <c r="W645" s="51"/>
      <c r="X645" s="86"/>
      <c r="Y645" s="52"/>
      <c r="Z645" s="51"/>
      <c r="AA645" s="73">
        <v>645</v>
      </c>
      <c r="AB645" s="73"/>
      <c r="AC645" s="74"/>
      <c r="AD645" s="82"/>
      <c r="AE645" s="82"/>
      <c r="AF645" s="2"/>
      <c r="AI645" s="3"/>
      <c r="AJ645" s="3"/>
    </row>
    <row r="646" spans="1:36" ht="15">
      <c r="A646" s="66" t="s">
        <v>422</v>
      </c>
      <c r="B646" s="67"/>
      <c r="C646" s="67"/>
      <c r="D646" s="68"/>
      <c r="E646" s="70"/>
      <c r="F646" s="67"/>
      <c r="G646" s="67"/>
      <c r="H646" s="71"/>
      <c r="I646" s="72"/>
      <c r="J646" s="72"/>
      <c r="K646" s="71"/>
      <c r="L646" s="75"/>
      <c r="M646" s="76">
        <v>4443.896484375</v>
      </c>
      <c r="N646" s="76">
        <v>3443.12548828125</v>
      </c>
      <c r="O646" s="77"/>
      <c r="P646" s="78"/>
      <c r="Q646" s="78"/>
      <c r="R646" s="83"/>
      <c r="S646" s="83"/>
      <c r="T646" s="83"/>
      <c r="U646" s="83"/>
      <c r="V646" s="86"/>
      <c r="W646" s="51"/>
      <c r="X646" s="86"/>
      <c r="Y646" s="52"/>
      <c r="Z646" s="51"/>
      <c r="AA646" s="73">
        <v>646</v>
      </c>
      <c r="AB646" s="73"/>
      <c r="AC646" s="74"/>
      <c r="AD646" s="82"/>
      <c r="AE646" s="82"/>
      <c r="AF646" s="2"/>
      <c r="AI646" s="3"/>
      <c r="AJ646" s="3"/>
    </row>
    <row r="647" spans="1:36" ht="15">
      <c r="A647" s="66" t="s">
        <v>1316</v>
      </c>
      <c r="B647" s="67"/>
      <c r="C647" s="67"/>
      <c r="D647" s="68"/>
      <c r="E647" s="70"/>
      <c r="F647" s="67"/>
      <c r="G647" s="67"/>
      <c r="H647" s="71"/>
      <c r="I647" s="72"/>
      <c r="J647" s="72"/>
      <c r="K647" s="71"/>
      <c r="L647" s="75"/>
      <c r="M647" s="76">
        <v>1729.5096435546875</v>
      </c>
      <c r="N647" s="76">
        <v>4950.943359375</v>
      </c>
      <c r="O647" s="77"/>
      <c r="P647" s="78"/>
      <c r="Q647" s="78"/>
      <c r="R647" s="83"/>
      <c r="S647" s="83"/>
      <c r="T647" s="83"/>
      <c r="U647" s="83"/>
      <c r="V647" s="86"/>
      <c r="W647" s="51"/>
      <c r="X647" s="86"/>
      <c r="Y647" s="52"/>
      <c r="Z647" s="51"/>
      <c r="AA647" s="73">
        <v>647</v>
      </c>
      <c r="AB647" s="73"/>
      <c r="AC647" s="74"/>
      <c r="AD647" s="82"/>
      <c r="AE647" s="82"/>
      <c r="AF647" s="2"/>
      <c r="AI647" s="3"/>
      <c r="AJ647" s="3"/>
    </row>
    <row r="648" spans="1:36" ht="15">
      <c r="A648" s="66" t="s">
        <v>747</v>
      </c>
      <c r="B648" s="67"/>
      <c r="C648" s="67"/>
      <c r="D648" s="68"/>
      <c r="E648" s="70"/>
      <c r="F648" s="67"/>
      <c r="G648" s="67"/>
      <c r="H648" s="71"/>
      <c r="I648" s="72"/>
      <c r="J648" s="72"/>
      <c r="K648" s="71"/>
      <c r="L648" s="75"/>
      <c r="M648" s="76">
        <v>4302.3212890625</v>
      </c>
      <c r="N648" s="76">
        <v>4207.5546875</v>
      </c>
      <c r="O648" s="77"/>
      <c r="P648" s="78"/>
      <c r="Q648" s="78"/>
      <c r="R648" s="83"/>
      <c r="S648" s="83"/>
      <c r="T648" s="83"/>
      <c r="U648" s="83"/>
      <c r="V648" s="86"/>
      <c r="W648" s="51"/>
      <c r="X648" s="86"/>
      <c r="Y648" s="52"/>
      <c r="Z648" s="51"/>
      <c r="AA648" s="73">
        <v>648</v>
      </c>
      <c r="AB648" s="73"/>
      <c r="AC648" s="74"/>
      <c r="AD648" s="82"/>
      <c r="AE648" s="82"/>
      <c r="AF648" s="2"/>
      <c r="AI648" s="3"/>
      <c r="AJ648" s="3"/>
    </row>
    <row r="649" spans="1:36" ht="15">
      <c r="A649" s="66" t="s">
        <v>1317</v>
      </c>
      <c r="B649" s="67"/>
      <c r="C649" s="67"/>
      <c r="D649" s="68"/>
      <c r="E649" s="70"/>
      <c r="F649" s="67"/>
      <c r="G649" s="67"/>
      <c r="H649" s="71"/>
      <c r="I649" s="72"/>
      <c r="J649" s="72"/>
      <c r="K649" s="71"/>
      <c r="L649" s="75"/>
      <c r="M649" s="76">
        <v>3594.917236328125</v>
      </c>
      <c r="N649" s="76">
        <v>3650.978759765625</v>
      </c>
      <c r="O649" s="77"/>
      <c r="P649" s="78"/>
      <c r="Q649" s="78"/>
      <c r="R649" s="83"/>
      <c r="S649" s="83"/>
      <c r="T649" s="83"/>
      <c r="U649" s="83"/>
      <c r="V649" s="86"/>
      <c r="W649" s="51"/>
      <c r="X649" s="86"/>
      <c r="Y649" s="52"/>
      <c r="Z649" s="51"/>
      <c r="AA649" s="73">
        <v>649</v>
      </c>
      <c r="AB649" s="73"/>
      <c r="AC649" s="74"/>
      <c r="AD649" s="82"/>
      <c r="AE649" s="82"/>
      <c r="AF649" s="2"/>
      <c r="AI649" s="3"/>
      <c r="AJ649" s="3"/>
    </row>
    <row r="650" spans="1:36" ht="15">
      <c r="A650" s="66" t="s">
        <v>277</v>
      </c>
      <c r="B650" s="67"/>
      <c r="C650" s="67"/>
      <c r="D650" s="68"/>
      <c r="E650" s="70"/>
      <c r="F650" s="67"/>
      <c r="G650" s="67"/>
      <c r="H650" s="71"/>
      <c r="I650" s="72"/>
      <c r="J650" s="72"/>
      <c r="K650" s="71"/>
      <c r="L650" s="75"/>
      <c r="M650" s="76">
        <v>4071.00732421875</v>
      </c>
      <c r="N650" s="76">
        <v>4085.954345703125</v>
      </c>
      <c r="O650" s="77"/>
      <c r="P650" s="78"/>
      <c r="Q650" s="78"/>
      <c r="R650" s="83"/>
      <c r="S650" s="83"/>
      <c r="T650" s="83"/>
      <c r="U650" s="83"/>
      <c r="V650" s="86"/>
      <c r="W650" s="51"/>
      <c r="X650" s="86"/>
      <c r="Y650" s="52"/>
      <c r="Z650" s="51"/>
      <c r="AA650" s="73">
        <v>650</v>
      </c>
      <c r="AB650" s="73"/>
      <c r="AC650" s="74"/>
      <c r="AD650" s="82"/>
      <c r="AE650" s="82"/>
      <c r="AF650" s="2"/>
      <c r="AI650" s="3"/>
      <c r="AJ650" s="3"/>
    </row>
    <row r="651" spans="1:36" ht="15">
      <c r="A651" s="66" t="s">
        <v>1318</v>
      </c>
      <c r="B651" s="67"/>
      <c r="C651" s="67"/>
      <c r="D651" s="68"/>
      <c r="E651" s="70"/>
      <c r="F651" s="67"/>
      <c r="G651" s="67"/>
      <c r="H651" s="71"/>
      <c r="I651" s="72"/>
      <c r="J651" s="72"/>
      <c r="K651" s="71"/>
      <c r="L651" s="75"/>
      <c r="M651" s="76">
        <v>4352.3271484375</v>
      </c>
      <c r="N651" s="76">
        <v>3292.00390625</v>
      </c>
      <c r="O651" s="77"/>
      <c r="P651" s="78"/>
      <c r="Q651" s="78"/>
      <c r="R651" s="83"/>
      <c r="S651" s="83"/>
      <c r="T651" s="83"/>
      <c r="U651" s="83"/>
      <c r="V651" s="86"/>
      <c r="W651" s="51"/>
      <c r="X651" s="86"/>
      <c r="Y651" s="52"/>
      <c r="Z651" s="51"/>
      <c r="AA651" s="73">
        <v>651</v>
      </c>
      <c r="AB651" s="73"/>
      <c r="AC651" s="74"/>
      <c r="AD651" s="82"/>
      <c r="AE651" s="82"/>
      <c r="AF651" s="2"/>
      <c r="AI651" s="3"/>
      <c r="AJ651" s="3"/>
    </row>
    <row r="652" spans="1:36" ht="15">
      <c r="A652" s="66" t="s">
        <v>748</v>
      </c>
      <c r="B652" s="67"/>
      <c r="C652" s="67"/>
      <c r="D652" s="68"/>
      <c r="E652" s="70"/>
      <c r="F652" s="67"/>
      <c r="G652" s="67"/>
      <c r="H652" s="71"/>
      <c r="I652" s="72"/>
      <c r="J652" s="72"/>
      <c r="K652" s="71"/>
      <c r="L652" s="75"/>
      <c r="M652" s="76">
        <v>4116.9462890625</v>
      </c>
      <c r="N652" s="76">
        <v>4149.61083984375</v>
      </c>
      <c r="O652" s="77"/>
      <c r="P652" s="78"/>
      <c r="Q652" s="78"/>
      <c r="R652" s="83"/>
      <c r="S652" s="83"/>
      <c r="T652" s="83"/>
      <c r="U652" s="83"/>
      <c r="V652" s="86"/>
      <c r="W652" s="51"/>
      <c r="X652" s="86"/>
      <c r="Y652" s="52"/>
      <c r="Z652" s="51"/>
      <c r="AA652" s="73">
        <v>652</v>
      </c>
      <c r="AB652" s="73"/>
      <c r="AC652" s="74"/>
      <c r="AD652" s="82"/>
      <c r="AE652" s="82"/>
      <c r="AF652" s="2"/>
      <c r="AI652" s="3"/>
      <c r="AJ652" s="3"/>
    </row>
    <row r="653" spans="1:36" ht="15">
      <c r="A653" s="66" t="s">
        <v>1319</v>
      </c>
      <c r="B653" s="67"/>
      <c r="C653" s="67"/>
      <c r="D653" s="68"/>
      <c r="E653" s="70"/>
      <c r="F653" s="67"/>
      <c r="G653" s="67"/>
      <c r="H653" s="71"/>
      <c r="I653" s="72"/>
      <c r="J653" s="72"/>
      <c r="K653" s="71"/>
      <c r="L653" s="75"/>
      <c r="M653" s="76">
        <v>3469.669921875</v>
      </c>
      <c r="N653" s="76">
        <v>3539.8896484375</v>
      </c>
      <c r="O653" s="77"/>
      <c r="P653" s="78"/>
      <c r="Q653" s="78"/>
      <c r="R653" s="83"/>
      <c r="S653" s="83"/>
      <c r="T653" s="83"/>
      <c r="U653" s="83"/>
      <c r="V653" s="86"/>
      <c r="W653" s="51"/>
      <c r="X653" s="86"/>
      <c r="Y653" s="52"/>
      <c r="Z653" s="51"/>
      <c r="AA653" s="73">
        <v>653</v>
      </c>
      <c r="AB653" s="73"/>
      <c r="AC653" s="74"/>
      <c r="AD653" s="82"/>
      <c r="AE653" s="82"/>
      <c r="AF653" s="2"/>
      <c r="AI653" s="3"/>
      <c r="AJ653" s="3"/>
    </row>
    <row r="654" spans="1:36" ht="15">
      <c r="A654" s="66" t="s">
        <v>749</v>
      </c>
      <c r="B654" s="67"/>
      <c r="C654" s="67"/>
      <c r="D654" s="68"/>
      <c r="E654" s="70"/>
      <c r="F654" s="67"/>
      <c r="G654" s="67"/>
      <c r="H654" s="71"/>
      <c r="I654" s="72"/>
      <c r="J654" s="72"/>
      <c r="K654" s="71"/>
      <c r="L654" s="75"/>
      <c r="M654" s="76">
        <v>2926.177978515625</v>
      </c>
      <c r="N654" s="76">
        <v>4849.82763671875</v>
      </c>
      <c r="O654" s="77"/>
      <c r="P654" s="78"/>
      <c r="Q654" s="78"/>
      <c r="R654" s="83"/>
      <c r="S654" s="83"/>
      <c r="T654" s="83"/>
      <c r="U654" s="83"/>
      <c r="V654" s="86"/>
      <c r="W654" s="51"/>
      <c r="X654" s="86"/>
      <c r="Y654" s="52"/>
      <c r="Z654" s="51"/>
      <c r="AA654" s="73">
        <v>654</v>
      </c>
      <c r="AB654" s="73"/>
      <c r="AC654" s="74"/>
      <c r="AD654" s="82"/>
      <c r="AE654" s="82"/>
      <c r="AF654" s="2"/>
      <c r="AI654" s="3"/>
      <c r="AJ654" s="3"/>
    </row>
    <row r="655" spans="1:36" ht="15">
      <c r="A655" s="66" t="s">
        <v>750</v>
      </c>
      <c r="B655" s="67"/>
      <c r="C655" s="67"/>
      <c r="D655" s="68"/>
      <c r="E655" s="70"/>
      <c r="F655" s="67"/>
      <c r="G655" s="67"/>
      <c r="H655" s="71"/>
      <c r="I655" s="72"/>
      <c r="J655" s="72"/>
      <c r="K655" s="71"/>
      <c r="L655" s="75"/>
      <c r="M655" s="76">
        <v>4193.2724609375</v>
      </c>
      <c r="N655" s="76">
        <v>4955.48583984375</v>
      </c>
      <c r="O655" s="77"/>
      <c r="P655" s="78"/>
      <c r="Q655" s="78"/>
      <c r="R655" s="83"/>
      <c r="S655" s="83"/>
      <c r="T655" s="83"/>
      <c r="U655" s="83"/>
      <c r="V655" s="86"/>
      <c r="W655" s="51"/>
      <c r="X655" s="86"/>
      <c r="Y655" s="52"/>
      <c r="Z655" s="51"/>
      <c r="AA655" s="73">
        <v>655</v>
      </c>
      <c r="AB655" s="73"/>
      <c r="AC655" s="74"/>
      <c r="AD655" s="82"/>
      <c r="AE655" s="82"/>
      <c r="AF655" s="2"/>
      <c r="AI655" s="3"/>
      <c r="AJ655" s="3"/>
    </row>
    <row r="656" spans="1:36" ht="15">
      <c r="A656" s="66" t="s">
        <v>1320</v>
      </c>
      <c r="B656" s="67"/>
      <c r="C656" s="67"/>
      <c r="D656" s="68"/>
      <c r="E656" s="70"/>
      <c r="F656" s="67"/>
      <c r="G656" s="67"/>
      <c r="H656" s="71"/>
      <c r="I656" s="72"/>
      <c r="J656" s="72"/>
      <c r="K656" s="71"/>
      <c r="L656" s="75"/>
      <c r="M656" s="76">
        <v>4266.44140625</v>
      </c>
      <c r="N656" s="76">
        <v>4126.92822265625</v>
      </c>
      <c r="O656" s="77"/>
      <c r="P656" s="78"/>
      <c r="Q656" s="78"/>
      <c r="R656" s="83"/>
      <c r="S656" s="83"/>
      <c r="T656" s="83"/>
      <c r="U656" s="83"/>
      <c r="V656" s="86"/>
      <c r="W656" s="51"/>
      <c r="X656" s="86"/>
      <c r="Y656" s="52"/>
      <c r="Z656" s="51"/>
      <c r="AA656" s="73">
        <v>656</v>
      </c>
      <c r="AB656" s="73"/>
      <c r="AC656" s="74"/>
      <c r="AD656" s="82"/>
      <c r="AE656" s="82"/>
      <c r="AF656" s="2"/>
      <c r="AI656" s="3"/>
      <c r="AJ656" s="3"/>
    </row>
    <row r="657" spans="1:36" ht="15">
      <c r="A657" s="66" t="s">
        <v>751</v>
      </c>
      <c r="B657" s="67"/>
      <c r="C657" s="67"/>
      <c r="D657" s="68"/>
      <c r="E657" s="70"/>
      <c r="F657" s="67"/>
      <c r="G657" s="67"/>
      <c r="H657" s="71"/>
      <c r="I657" s="72"/>
      <c r="J657" s="72"/>
      <c r="K657" s="71"/>
      <c r="L657" s="75"/>
      <c r="M657" s="76">
        <v>4071.396728515625</v>
      </c>
      <c r="N657" s="76">
        <v>3926.093994140625</v>
      </c>
      <c r="O657" s="77"/>
      <c r="P657" s="78"/>
      <c r="Q657" s="78"/>
      <c r="R657" s="83"/>
      <c r="S657" s="83"/>
      <c r="T657" s="83"/>
      <c r="U657" s="83"/>
      <c r="V657" s="86"/>
      <c r="W657" s="51"/>
      <c r="X657" s="86"/>
      <c r="Y657" s="52"/>
      <c r="Z657" s="51"/>
      <c r="AA657" s="73">
        <v>657</v>
      </c>
      <c r="AB657" s="73"/>
      <c r="AC657" s="74"/>
      <c r="AD657" s="82"/>
      <c r="AE657" s="82"/>
      <c r="AF657" s="2"/>
      <c r="AI657" s="3"/>
      <c r="AJ657" s="3"/>
    </row>
    <row r="658" spans="1:36" ht="15">
      <c r="A658" s="66" t="s">
        <v>1321</v>
      </c>
      <c r="B658" s="67"/>
      <c r="C658" s="67"/>
      <c r="D658" s="68"/>
      <c r="E658" s="70"/>
      <c r="F658" s="67"/>
      <c r="G658" s="67"/>
      <c r="H658" s="71"/>
      <c r="I658" s="72"/>
      <c r="J658" s="72"/>
      <c r="K658" s="71"/>
      <c r="L658" s="75"/>
      <c r="M658" s="76">
        <v>4077.86328125</v>
      </c>
      <c r="N658" s="76">
        <v>4178.4384765625</v>
      </c>
      <c r="O658" s="77"/>
      <c r="P658" s="78"/>
      <c r="Q658" s="78"/>
      <c r="R658" s="83"/>
      <c r="S658" s="83"/>
      <c r="T658" s="83"/>
      <c r="U658" s="83"/>
      <c r="V658" s="86"/>
      <c r="W658" s="51"/>
      <c r="X658" s="86"/>
      <c r="Y658" s="52"/>
      <c r="Z658" s="51"/>
      <c r="AA658" s="73">
        <v>658</v>
      </c>
      <c r="AB658" s="73"/>
      <c r="AC658" s="74"/>
      <c r="AD658" s="82"/>
      <c r="AE658" s="82"/>
      <c r="AF658" s="2"/>
      <c r="AI658" s="3"/>
      <c r="AJ658" s="3"/>
    </row>
    <row r="659" spans="1:36" ht="15">
      <c r="A659" s="66" t="s">
        <v>1322</v>
      </c>
      <c r="B659" s="67"/>
      <c r="C659" s="67"/>
      <c r="D659" s="68"/>
      <c r="E659" s="70"/>
      <c r="F659" s="67"/>
      <c r="G659" s="67"/>
      <c r="H659" s="71"/>
      <c r="I659" s="72"/>
      <c r="J659" s="72"/>
      <c r="K659" s="71"/>
      <c r="L659" s="75"/>
      <c r="M659" s="76">
        <v>3814.676513671875</v>
      </c>
      <c r="N659" s="76">
        <v>6065.0625</v>
      </c>
      <c r="O659" s="77"/>
      <c r="P659" s="78"/>
      <c r="Q659" s="78"/>
      <c r="R659" s="83"/>
      <c r="S659" s="83"/>
      <c r="T659" s="83"/>
      <c r="U659" s="83"/>
      <c r="V659" s="86"/>
      <c r="W659" s="51"/>
      <c r="X659" s="86"/>
      <c r="Y659" s="52"/>
      <c r="Z659" s="51"/>
      <c r="AA659" s="73">
        <v>659</v>
      </c>
      <c r="AB659" s="73"/>
      <c r="AC659" s="74"/>
      <c r="AD659" s="82"/>
      <c r="AE659" s="82"/>
      <c r="AF659" s="2"/>
      <c r="AI659" s="3"/>
      <c r="AJ659" s="3"/>
    </row>
    <row r="660" spans="1:36" ht="15">
      <c r="A660" s="66" t="s">
        <v>752</v>
      </c>
      <c r="B660" s="67"/>
      <c r="C660" s="67"/>
      <c r="D660" s="68"/>
      <c r="E660" s="70"/>
      <c r="F660" s="67"/>
      <c r="G660" s="67"/>
      <c r="H660" s="71"/>
      <c r="I660" s="72"/>
      <c r="J660" s="72"/>
      <c r="K660" s="71"/>
      <c r="L660" s="75"/>
      <c r="M660" s="76">
        <v>4619.05126953125</v>
      </c>
      <c r="N660" s="76">
        <v>6006.8759765625</v>
      </c>
      <c r="O660" s="77"/>
      <c r="P660" s="78"/>
      <c r="Q660" s="78"/>
      <c r="R660" s="83"/>
      <c r="S660" s="83"/>
      <c r="T660" s="83"/>
      <c r="U660" s="83"/>
      <c r="V660" s="86"/>
      <c r="W660" s="51"/>
      <c r="X660" s="86"/>
      <c r="Y660" s="52"/>
      <c r="Z660" s="51"/>
      <c r="AA660" s="73">
        <v>660</v>
      </c>
      <c r="AB660" s="73"/>
      <c r="AC660" s="74"/>
      <c r="AD660" s="82"/>
      <c r="AE660" s="82"/>
      <c r="AF660" s="2"/>
      <c r="AI660" s="3"/>
      <c r="AJ660" s="3"/>
    </row>
    <row r="661" spans="1:36" ht="15">
      <c r="A661" s="66" t="s">
        <v>278</v>
      </c>
      <c r="B661" s="67"/>
      <c r="C661" s="67"/>
      <c r="D661" s="68"/>
      <c r="E661" s="70"/>
      <c r="F661" s="67"/>
      <c r="G661" s="67"/>
      <c r="H661" s="71"/>
      <c r="I661" s="72"/>
      <c r="J661" s="72"/>
      <c r="K661" s="71"/>
      <c r="L661" s="75"/>
      <c r="M661" s="76">
        <v>4194.951171875</v>
      </c>
      <c r="N661" s="76">
        <v>4035.61669921875</v>
      </c>
      <c r="O661" s="77"/>
      <c r="P661" s="78"/>
      <c r="Q661" s="78"/>
      <c r="R661" s="83"/>
      <c r="S661" s="83"/>
      <c r="T661" s="83"/>
      <c r="U661" s="83"/>
      <c r="V661" s="86"/>
      <c r="W661" s="51"/>
      <c r="X661" s="86"/>
      <c r="Y661" s="52"/>
      <c r="Z661" s="51"/>
      <c r="AA661" s="73">
        <v>661</v>
      </c>
      <c r="AB661" s="73"/>
      <c r="AC661" s="74"/>
      <c r="AD661" s="82"/>
      <c r="AE661" s="82"/>
      <c r="AF661" s="2"/>
      <c r="AI661" s="3"/>
      <c r="AJ661" s="3"/>
    </row>
    <row r="662" spans="1:36" ht="15">
      <c r="A662" s="66" t="s">
        <v>1323</v>
      </c>
      <c r="B662" s="67"/>
      <c r="C662" s="67"/>
      <c r="D662" s="68"/>
      <c r="E662" s="70"/>
      <c r="F662" s="67"/>
      <c r="G662" s="67"/>
      <c r="H662" s="71"/>
      <c r="I662" s="72"/>
      <c r="J662" s="72"/>
      <c r="K662" s="71"/>
      <c r="L662" s="75"/>
      <c r="M662" s="76">
        <v>4970.19091796875</v>
      </c>
      <c r="N662" s="76">
        <v>4518.5673828125</v>
      </c>
      <c r="O662" s="77"/>
      <c r="P662" s="78"/>
      <c r="Q662" s="78"/>
      <c r="R662" s="83"/>
      <c r="S662" s="83"/>
      <c r="T662" s="83"/>
      <c r="U662" s="83"/>
      <c r="V662" s="86"/>
      <c r="W662" s="51"/>
      <c r="X662" s="86"/>
      <c r="Y662" s="52"/>
      <c r="Z662" s="51"/>
      <c r="AA662" s="73">
        <v>662</v>
      </c>
      <c r="AB662" s="73"/>
      <c r="AC662" s="74"/>
      <c r="AD662" s="82"/>
      <c r="AE662" s="82"/>
      <c r="AF662" s="2"/>
      <c r="AI662" s="3"/>
      <c r="AJ662" s="3"/>
    </row>
    <row r="663" spans="1:36" ht="15">
      <c r="A663" s="66" t="s">
        <v>753</v>
      </c>
      <c r="B663" s="67"/>
      <c r="C663" s="67"/>
      <c r="D663" s="68"/>
      <c r="E663" s="70"/>
      <c r="F663" s="67"/>
      <c r="G663" s="67"/>
      <c r="H663" s="71"/>
      <c r="I663" s="72"/>
      <c r="J663" s="72"/>
      <c r="K663" s="71"/>
      <c r="L663" s="75"/>
      <c r="M663" s="76">
        <v>4699.96630859375</v>
      </c>
      <c r="N663" s="76">
        <v>4303.611328125</v>
      </c>
      <c r="O663" s="77"/>
      <c r="P663" s="78"/>
      <c r="Q663" s="78"/>
      <c r="R663" s="83"/>
      <c r="S663" s="83"/>
      <c r="T663" s="83"/>
      <c r="U663" s="83"/>
      <c r="V663" s="86"/>
      <c r="W663" s="51"/>
      <c r="X663" s="86"/>
      <c r="Y663" s="52"/>
      <c r="Z663" s="51"/>
      <c r="AA663" s="73">
        <v>663</v>
      </c>
      <c r="AB663" s="73"/>
      <c r="AC663" s="74"/>
      <c r="AD663" s="82"/>
      <c r="AE663" s="82"/>
      <c r="AF663" s="2"/>
      <c r="AI663" s="3"/>
      <c r="AJ663" s="3"/>
    </row>
    <row r="664" spans="1:36" ht="15">
      <c r="A664" s="66" t="s">
        <v>1324</v>
      </c>
      <c r="B664" s="67"/>
      <c r="C664" s="67"/>
      <c r="D664" s="68"/>
      <c r="E664" s="70"/>
      <c r="F664" s="67"/>
      <c r="G664" s="67"/>
      <c r="H664" s="71"/>
      <c r="I664" s="72"/>
      <c r="J664" s="72"/>
      <c r="K664" s="71"/>
      <c r="L664" s="75"/>
      <c r="M664" s="76">
        <v>4819.46435546875</v>
      </c>
      <c r="N664" s="76">
        <v>3479.438720703125</v>
      </c>
      <c r="O664" s="77"/>
      <c r="P664" s="78"/>
      <c r="Q664" s="78"/>
      <c r="R664" s="83"/>
      <c r="S664" s="83"/>
      <c r="T664" s="83"/>
      <c r="U664" s="83"/>
      <c r="V664" s="86"/>
      <c r="W664" s="51"/>
      <c r="X664" s="86"/>
      <c r="Y664" s="52"/>
      <c r="Z664" s="51"/>
      <c r="AA664" s="73">
        <v>664</v>
      </c>
      <c r="AB664" s="73"/>
      <c r="AC664" s="74"/>
      <c r="AD664" s="82"/>
      <c r="AE664" s="82"/>
      <c r="AF664" s="2"/>
      <c r="AI664" s="3"/>
      <c r="AJ664" s="3"/>
    </row>
    <row r="665" spans="1:36" ht="15">
      <c r="A665" s="66" t="s">
        <v>1325</v>
      </c>
      <c r="B665" s="67"/>
      <c r="C665" s="67"/>
      <c r="D665" s="68"/>
      <c r="E665" s="70"/>
      <c r="F665" s="67"/>
      <c r="G665" s="67"/>
      <c r="H665" s="71"/>
      <c r="I665" s="72"/>
      <c r="J665" s="72"/>
      <c r="K665" s="71"/>
      <c r="L665" s="75"/>
      <c r="M665" s="76">
        <v>2934.408203125</v>
      </c>
      <c r="N665" s="76">
        <v>3439.705078125</v>
      </c>
      <c r="O665" s="77"/>
      <c r="P665" s="78"/>
      <c r="Q665" s="78"/>
      <c r="R665" s="83"/>
      <c r="S665" s="83"/>
      <c r="T665" s="83"/>
      <c r="U665" s="83"/>
      <c r="V665" s="86"/>
      <c r="W665" s="51"/>
      <c r="X665" s="86"/>
      <c r="Y665" s="52"/>
      <c r="Z665" s="51"/>
      <c r="AA665" s="73">
        <v>665</v>
      </c>
      <c r="AB665" s="73"/>
      <c r="AC665" s="74"/>
      <c r="AD665" s="82"/>
      <c r="AE665" s="82"/>
      <c r="AF665" s="2"/>
      <c r="AI665" s="3"/>
      <c r="AJ665" s="3"/>
    </row>
    <row r="666" spans="1:36" ht="15">
      <c r="A666" s="66" t="s">
        <v>754</v>
      </c>
      <c r="B666" s="67"/>
      <c r="C666" s="67"/>
      <c r="D666" s="68"/>
      <c r="E666" s="70"/>
      <c r="F666" s="67"/>
      <c r="G666" s="67"/>
      <c r="H666" s="71"/>
      <c r="I666" s="72"/>
      <c r="J666" s="72"/>
      <c r="K666" s="71"/>
      <c r="L666" s="75"/>
      <c r="M666" s="76">
        <v>4720.20361328125</v>
      </c>
      <c r="N666" s="76">
        <v>3296.70703125</v>
      </c>
      <c r="O666" s="77"/>
      <c r="P666" s="78"/>
      <c r="Q666" s="78"/>
      <c r="R666" s="83"/>
      <c r="S666" s="83"/>
      <c r="T666" s="83"/>
      <c r="U666" s="83"/>
      <c r="V666" s="86"/>
      <c r="W666" s="51"/>
      <c r="X666" s="86"/>
      <c r="Y666" s="52"/>
      <c r="Z666" s="51"/>
      <c r="AA666" s="73">
        <v>666</v>
      </c>
      <c r="AB666" s="73"/>
      <c r="AC666" s="74"/>
      <c r="AD666" s="82"/>
      <c r="AE666" s="82"/>
      <c r="AF666" s="2"/>
      <c r="AI666" s="3"/>
      <c r="AJ666" s="3"/>
    </row>
    <row r="667" spans="1:36" ht="15">
      <c r="A667" s="66" t="s">
        <v>1326</v>
      </c>
      <c r="B667" s="67"/>
      <c r="C667" s="67"/>
      <c r="D667" s="68"/>
      <c r="E667" s="70"/>
      <c r="F667" s="67"/>
      <c r="G667" s="67"/>
      <c r="H667" s="71"/>
      <c r="I667" s="72"/>
      <c r="J667" s="72"/>
      <c r="K667" s="71"/>
      <c r="L667" s="75"/>
      <c r="M667" s="76">
        <v>4279.55126953125</v>
      </c>
      <c r="N667" s="76">
        <v>2474.314453125</v>
      </c>
      <c r="O667" s="77"/>
      <c r="P667" s="78"/>
      <c r="Q667" s="78"/>
      <c r="R667" s="83"/>
      <c r="S667" s="83"/>
      <c r="T667" s="83"/>
      <c r="U667" s="83"/>
      <c r="V667" s="86"/>
      <c r="W667" s="51"/>
      <c r="X667" s="86"/>
      <c r="Y667" s="52"/>
      <c r="Z667" s="51"/>
      <c r="AA667" s="73">
        <v>667</v>
      </c>
      <c r="AB667" s="73"/>
      <c r="AC667" s="74"/>
      <c r="AD667" s="82"/>
      <c r="AE667" s="82"/>
      <c r="AF667" s="2"/>
      <c r="AI667" s="3"/>
      <c r="AJ667" s="3"/>
    </row>
    <row r="668" spans="1:36" ht="15">
      <c r="A668" s="66" t="s">
        <v>1327</v>
      </c>
      <c r="B668" s="67"/>
      <c r="C668" s="67"/>
      <c r="D668" s="68"/>
      <c r="E668" s="70"/>
      <c r="F668" s="67"/>
      <c r="G668" s="67"/>
      <c r="H668" s="71"/>
      <c r="I668" s="72"/>
      <c r="J668" s="72"/>
      <c r="K668" s="71"/>
      <c r="L668" s="75"/>
      <c r="M668" s="76">
        <v>4083.175537109375</v>
      </c>
      <c r="N668" s="76">
        <v>3568.58642578125</v>
      </c>
      <c r="O668" s="77"/>
      <c r="P668" s="78"/>
      <c r="Q668" s="78"/>
      <c r="R668" s="83"/>
      <c r="S668" s="83"/>
      <c r="T668" s="83"/>
      <c r="U668" s="83"/>
      <c r="V668" s="86"/>
      <c r="W668" s="51"/>
      <c r="X668" s="86"/>
      <c r="Y668" s="52"/>
      <c r="Z668" s="51"/>
      <c r="AA668" s="73">
        <v>668</v>
      </c>
      <c r="AB668" s="73"/>
      <c r="AC668" s="74"/>
      <c r="AD668" s="82"/>
      <c r="AE668" s="82"/>
      <c r="AF668" s="2"/>
      <c r="AI668" s="3"/>
      <c r="AJ668" s="3"/>
    </row>
    <row r="669" spans="1:36" ht="15">
      <c r="A669" s="66" t="s">
        <v>287</v>
      </c>
      <c r="B669" s="67"/>
      <c r="C669" s="67"/>
      <c r="D669" s="68"/>
      <c r="E669" s="70"/>
      <c r="F669" s="67"/>
      <c r="G669" s="67"/>
      <c r="H669" s="71"/>
      <c r="I669" s="72"/>
      <c r="J669" s="72"/>
      <c r="K669" s="71"/>
      <c r="L669" s="75"/>
      <c r="M669" s="76">
        <v>5411.99853515625</v>
      </c>
      <c r="N669" s="76">
        <v>3893.66748046875</v>
      </c>
      <c r="O669" s="77"/>
      <c r="P669" s="78"/>
      <c r="Q669" s="78"/>
      <c r="R669" s="83"/>
      <c r="S669" s="83"/>
      <c r="T669" s="83"/>
      <c r="U669" s="83"/>
      <c r="V669" s="86"/>
      <c r="W669" s="51"/>
      <c r="X669" s="86"/>
      <c r="Y669" s="52"/>
      <c r="Z669" s="51"/>
      <c r="AA669" s="73">
        <v>669</v>
      </c>
      <c r="AB669" s="73"/>
      <c r="AC669" s="74"/>
      <c r="AD669" s="82"/>
      <c r="AE669" s="82"/>
      <c r="AF669" s="2"/>
      <c r="AI669" s="3"/>
      <c r="AJ669" s="3"/>
    </row>
    <row r="670" spans="1:36" ht="15">
      <c r="A670" s="66" t="s">
        <v>1328</v>
      </c>
      <c r="B670" s="67"/>
      <c r="C670" s="67"/>
      <c r="D670" s="68"/>
      <c r="E670" s="70"/>
      <c r="F670" s="67"/>
      <c r="G670" s="67"/>
      <c r="H670" s="71"/>
      <c r="I670" s="72"/>
      <c r="J670" s="72"/>
      <c r="K670" s="71"/>
      <c r="L670" s="75"/>
      <c r="M670" s="76">
        <v>4828.84814453125</v>
      </c>
      <c r="N670" s="76">
        <v>4822.70068359375</v>
      </c>
      <c r="O670" s="77"/>
      <c r="P670" s="78"/>
      <c r="Q670" s="78"/>
      <c r="R670" s="83"/>
      <c r="S670" s="83"/>
      <c r="T670" s="83"/>
      <c r="U670" s="83"/>
      <c r="V670" s="86"/>
      <c r="W670" s="51"/>
      <c r="X670" s="86"/>
      <c r="Y670" s="52"/>
      <c r="Z670" s="51"/>
      <c r="AA670" s="73">
        <v>670</v>
      </c>
      <c r="AB670" s="73"/>
      <c r="AC670" s="74"/>
      <c r="AD670" s="82"/>
      <c r="AE670" s="82"/>
      <c r="AF670" s="2"/>
      <c r="AI670" s="3"/>
      <c r="AJ670" s="3"/>
    </row>
    <row r="671" spans="1:36" ht="15">
      <c r="A671" s="66" t="s">
        <v>755</v>
      </c>
      <c r="B671" s="67"/>
      <c r="C671" s="67"/>
      <c r="D671" s="68"/>
      <c r="E671" s="70"/>
      <c r="F671" s="67"/>
      <c r="G671" s="67"/>
      <c r="H671" s="71"/>
      <c r="I671" s="72"/>
      <c r="J671" s="72"/>
      <c r="K671" s="71"/>
      <c r="L671" s="75"/>
      <c r="M671" s="76">
        <v>5471.7373046875</v>
      </c>
      <c r="N671" s="76">
        <v>4637.8271484375</v>
      </c>
      <c r="O671" s="77"/>
      <c r="P671" s="78"/>
      <c r="Q671" s="78"/>
      <c r="R671" s="83"/>
      <c r="S671" s="83"/>
      <c r="T671" s="83"/>
      <c r="U671" s="83"/>
      <c r="V671" s="86"/>
      <c r="W671" s="51"/>
      <c r="X671" s="86"/>
      <c r="Y671" s="52"/>
      <c r="Z671" s="51"/>
      <c r="AA671" s="73">
        <v>671</v>
      </c>
      <c r="AB671" s="73"/>
      <c r="AC671" s="74"/>
      <c r="AD671" s="82"/>
      <c r="AE671" s="82"/>
      <c r="AF671" s="2"/>
      <c r="AI671" s="3"/>
      <c r="AJ671" s="3"/>
    </row>
    <row r="672" spans="1:36" ht="15">
      <c r="A672" s="66" t="s">
        <v>1329</v>
      </c>
      <c r="B672" s="67"/>
      <c r="C672" s="67"/>
      <c r="D672" s="68"/>
      <c r="E672" s="70"/>
      <c r="F672" s="67"/>
      <c r="G672" s="67"/>
      <c r="H672" s="71"/>
      <c r="I672" s="72"/>
      <c r="J672" s="72"/>
      <c r="K672" s="71"/>
      <c r="L672" s="75"/>
      <c r="M672" s="76">
        <v>5241.9052734375</v>
      </c>
      <c r="N672" s="76">
        <v>5612.4345703125</v>
      </c>
      <c r="O672" s="77"/>
      <c r="P672" s="78"/>
      <c r="Q672" s="78"/>
      <c r="R672" s="83"/>
      <c r="S672" s="83"/>
      <c r="T672" s="83"/>
      <c r="U672" s="83"/>
      <c r="V672" s="86"/>
      <c r="W672" s="51"/>
      <c r="X672" s="86"/>
      <c r="Y672" s="52"/>
      <c r="Z672" s="51"/>
      <c r="AA672" s="73">
        <v>672</v>
      </c>
      <c r="AB672" s="73"/>
      <c r="AC672" s="74"/>
      <c r="AD672" s="82"/>
      <c r="AE672" s="82"/>
      <c r="AF672" s="2"/>
      <c r="AI672" s="3"/>
      <c r="AJ672" s="3"/>
    </row>
    <row r="673" spans="1:36" ht="15">
      <c r="A673" s="66" t="s">
        <v>279</v>
      </c>
      <c r="B673" s="67"/>
      <c r="C673" s="67"/>
      <c r="D673" s="68"/>
      <c r="E673" s="70"/>
      <c r="F673" s="67"/>
      <c r="G673" s="67"/>
      <c r="H673" s="71"/>
      <c r="I673" s="72"/>
      <c r="J673" s="72"/>
      <c r="K673" s="71"/>
      <c r="L673" s="75"/>
      <c r="M673" s="76">
        <v>6549.39892578125</v>
      </c>
      <c r="N673" s="76">
        <v>4824.04296875</v>
      </c>
      <c r="O673" s="77"/>
      <c r="P673" s="78"/>
      <c r="Q673" s="78"/>
      <c r="R673" s="83"/>
      <c r="S673" s="83"/>
      <c r="T673" s="83"/>
      <c r="U673" s="83"/>
      <c r="V673" s="86"/>
      <c r="W673" s="51"/>
      <c r="X673" s="86"/>
      <c r="Y673" s="52"/>
      <c r="Z673" s="51"/>
      <c r="AA673" s="73">
        <v>673</v>
      </c>
      <c r="AB673" s="73"/>
      <c r="AC673" s="74"/>
      <c r="AD673" s="82"/>
      <c r="AE673" s="82"/>
      <c r="AF673" s="2"/>
      <c r="AI673" s="3"/>
      <c r="AJ673" s="3"/>
    </row>
    <row r="674" spans="1:36" ht="15">
      <c r="A674" s="66" t="s">
        <v>401</v>
      </c>
      <c r="B674" s="67"/>
      <c r="C674" s="67"/>
      <c r="D674" s="68"/>
      <c r="E674" s="70"/>
      <c r="F674" s="67"/>
      <c r="G674" s="67"/>
      <c r="H674" s="71"/>
      <c r="I674" s="72"/>
      <c r="J674" s="72"/>
      <c r="K674" s="71"/>
      <c r="L674" s="75"/>
      <c r="M674" s="76">
        <v>4635.16455078125</v>
      </c>
      <c r="N674" s="76">
        <v>3950.76171875</v>
      </c>
      <c r="O674" s="77"/>
      <c r="P674" s="78"/>
      <c r="Q674" s="78"/>
      <c r="R674" s="83"/>
      <c r="S674" s="83"/>
      <c r="T674" s="83"/>
      <c r="U674" s="83"/>
      <c r="V674" s="86"/>
      <c r="W674" s="51"/>
      <c r="X674" s="86"/>
      <c r="Y674" s="52"/>
      <c r="Z674" s="51"/>
      <c r="AA674" s="73">
        <v>674</v>
      </c>
      <c r="AB674" s="73"/>
      <c r="AC674" s="74"/>
      <c r="AD674" s="82"/>
      <c r="AE674" s="82"/>
      <c r="AF674" s="2"/>
      <c r="AI674" s="3"/>
      <c r="AJ674" s="3"/>
    </row>
    <row r="675" spans="1:36" ht="15">
      <c r="A675" s="66" t="s">
        <v>756</v>
      </c>
      <c r="B675" s="67"/>
      <c r="C675" s="67"/>
      <c r="D675" s="68"/>
      <c r="E675" s="70"/>
      <c r="F675" s="67"/>
      <c r="G675" s="67"/>
      <c r="H675" s="71"/>
      <c r="I675" s="72"/>
      <c r="J675" s="72"/>
      <c r="K675" s="71"/>
      <c r="L675" s="75"/>
      <c r="M675" s="76">
        <v>5221.99853515625</v>
      </c>
      <c r="N675" s="76">
        <v>4467.1806640625</v>
      </c>
      <c r="O675" s="77"/>
      <c r="P675" s="78"/>
      <c r="Q675" s="78"/>
      <c r="R675" s="83"/>
      <c r="S675" s="83"/>
      <c r="T675" s="83"/>
      <c r="U675" s="83"/>
      <c r="V675" s="86"/>
      <c r="W675" s="51"/>
      <c r="X675" s="86"/>
      <c r="Y675" s="52"/>
      <c r="Z675" s="51"/>
      <c r="AA675" s="73">
        <v>675</v>
      </c>
      <c r="AB675" s="73"/>
      <c r="AC675" s="74"/>
      <c r="AD675" s="82"/>
      <c r="AE675" s="82"/>
      <c r="AF675" s="2"/>
      <c r="AI675" s="3"/>
      <c r="AJ675" s="3"/>
    </row>
    <row r="676" spans="1:36" ht="15">
      <c r="A676" s="66" t="s">
        <v>757</v>
      </c>
      <c r="B676" s="67"/>
      <c r="C676" s="67"/>
      <c r="D676" s="68"/>
      <c r="E676" s="70"/>
      <c r="F676" s="67"/>
      <c r="G676" s="67"/>
      <c r="H676" s="71"/>
      <c r="I676" s="72"/>
      <c r="J676" s="72"/>
      <c r="K676" s="71"/>
      <c r="L676" s="75"/>
      <c r="M676" s="76">
        <v>4087.489501953125</v>
      </c>
      <c r="N676" s="76">
        <v>4123.88427734375</v>
      </c>
      <c r="O676" s="77"/>
      <c r="P676" s="78"/>
      <c r="Q676" s="78"/>
      <c r="R676" s="83"/>
      <c r="S676" s="83"/>
      <c r="T676" s="83"/>
      <c r="U676" s="83"/>
      <c r="V676" s="86"/>
      <c r="W676" s="51"/>
      <c r="X676" s="86"/>
      <c r="Y676" s="52"/>
      <c r="Z676" s="51"/>
      <c r="AA676" s="73">
        <v>676</v>
      </c>
      <c r="AB676" s="73"/>
      <c r="AC676" s="74"/>
      <c r="AD676" s="82"/>
      <c r="AE676" s="82"/>
      <c r="AF676" s="2"/>
      <c r="AI676" s="3"/>
      <c r="AJ676" s="3"/>
    </row>
    <row r="677" spans="1:36" ht="15">
      <c r="A677" s="66" t="s">
        <v>1330</v>
      </c>
      <c r="B677" s="67"/>
      <c r="C677" s="67"/>
      <c r="D677" s="68"/>
      <c r="E677" s="70"/>
      <c r="F677" s="67"/>
      <c r="G677" s="67"/>
      <c r="H677" s="71"/>
      <c r="I677" s="72"/>
      <c r="J677" s="72"/>
      <c r="K677" s="71"/>
      <c r="L677" s="75"/>
      <c r="M677" s="76">
        <v>5039.95556640625</v>
      </c>
      <c r="N677" s="76">
        <v>4108.54541015625</v>
      </c>
      <c r="O677" s="77"/>
      <c r="P677" s="78"/>
      <c r="Q677" s="78"/>
      <c r="R677" s="83"/>
      <c r="S677" s="83"/>
      <c r="T677" s="83"/>
      <c r="U677" s="83"/>
      <c r="V677" s="86"/>
      <c r="W677" s="51"/>
      <c r="X677" s="86"/>
      <c r="Y677" s="52"/>
      <c r="Z677" s="51"/>
      <c r="AA677" s="73">
        <v>677</v>
      </c>
      <c r="AB677" s="73"/>
      <c r="AC677" s="74"/>
      <c r="AD677" s="82"/>
      <c r="AE677" s="82"/>
      <c r="AF677" s="2"/>
      <c r="AI677" s="3"/>
      <c r="AJ677" s="3"/>
    </row>
    <row r="678" spans="1:36" ht="15">
      <c r="A678" s="66" t="s">
        <v>1331</v>
      </c>
      <c r="B678" s="67"/>
      <c r="C678" s="67"/>
      <c r="D678" s="68"/>
      <c r="E678" s="70"/>
      <c r="F678" s="67"/>
      <c r="G678" s="67"/>
      <c r="H678" s="71"/>
      <c r="I678" s="72"/>
      <c r="J678" s="72"/>
      <c r="K678" s="71"/>
      <c r="L678" s="75"/>
      <c r="M678" s="76">
        <v>4194.7919921875</v>
      </c>
      <c r="N678" s="76">
        <v>2485.057861328125</v>
      </c>
      <c r="O678" s="77"/>
      <c r="P678" s="78"/>
      <c r="Q678" s="78"/>
      <c r="R678" s="83"/>
      <c r="S678" s="83"/>
      <c r="T678" s="83"/>
      <c r="U678" s="83"/>
      <c r="V678" s="86"/>
      <c r="W678" s="51"/>
      <c r="X678" s="86"/>
      <c r="Y678" s="52"/>
      <c r="Z678" s="51"/>
      <c r="AA678" s="73">
        <v>678</v>
      </c>
      <c r="AB678" s="73"/>
      <c r="AC678" s="74"/>
      <c r="AD678" s="82"/>
      <c r="AE678" s="82"/>
      <c r="AF678" s="2"/>
      <c r="AI678" s="3"/>
      <c r="AJ678" s="3"/>
    </row>
    <row r="679" spans="1:36" ht="15">
      <c r="A679" s="66" t="s">
        <v>280</v>
      </c>
      <c r="B679" s="67"/>
      <c r="C679" s="67"/>
      <c r="D679" s="68"/>
      <c r="E679" s="70"/>
      <c r="F679" s="67"/>
      <c r="G679" s="67"/>
      <c r="H679" s="71"/>
      <c r="I679" s="72"/>
      <c r="J679" s="72"/>
      <c r="K679" s="71"/>
      <c r="L679" s="75"/>
      <c r="M679" s="76">
        <v>4789.5693359375</v>
      </c>
      <c r="N679" s="76">
        <v>5790.67724609375</v>
      </c>
      <c r="O679" s="77"/>
      <c r="P679" s="78"/>
      <c r="Q679" s="78"/>
      <c r="R679" s="83"/>
      <c r="S679" s="83"/>
      <c r="T679" s="83"/>
      <c r="U679" s="83"/>
      <c r="V679" s="86"/>
      <c r="W679" s="51"/>
      <c r="X679" s="86"/>
      <c r="Y679" s="52"/>
      <c r="Z679" s="51"/>
      <c r="AA679" s="73">
        <v>679</v>
      </c>
      <c r="AB679" s="73"/>
      <c r="AC679" s="74"/>
      <c r="AD679" s="82"/>
      <c r="AE679" s="82"/>
      <c r="AF679" s="2"/>
      <c r="AI679" s="3"/>
      <c r="AJ679" s="3"/>
    </row>
    <row r="680" spans="1:36" ht="15">
      <c r="A680" s="66" t="s">
        <v>1332</v>
      </c>
      <c r="B680" s="67"/>
      <c r="C680" s="67"/>
      <c r="D680" s="68"/>
      <c r="E680" s="70"/>
      <c r="F680" s="67"/>
      <c r="G680" s="67"/>
      <c r="H680" s="71"/>
      <c r="I680" s="72"/>
      <c r="J680" s="72"/>
      <c r="K680" s="71"/>
      <c r="L680" s="75"/>
      <c r="M680" s="76">
        <v>5575.7177734375</v>
      </c>
      <c r="N680" s="76">
        <v>5699.94580078125</v>
      </c>
      <c r="O680" s="77"/>
      <c r="P680" s="78"/>
      <c r="Q680" s="78"/>
      <c r="R680" s="83"/>
      <c r="S680" s="83"/>
      <c r="T680" s="83"/>
      <c r="U680" s="83"/>
      <c r="V680" s="86"/>
      <c r="W680" s="51"/>
      <c r="X680" s="86"/>
      <c r="Y680" s="52"/>
      <c r="Z680" s="51"/>
      <c r="AA680" s="73">
        <v>680</v>
      </c>
      <c r="AB680" s="73"/>
      <c r="AC680" s="74"/>
      <c r="AD680" s="82"/>
      <c r="AE680" s="82"/>
      <c r="AF680" s="2"/>
      <c r="AI680" s="3"/>
      <c r="AJ680" s="3"/>
    </row>
    <row r="681" spans="1:36" ht="15">
      <c r="A681" s="66" t="s">
        <v>1333</v>
      </c>
      <c r="B681" s="67"/>
      <c r="C681" s="67"/>
      <c r="D681" s="68"/>
      <c r="E681" s="70"/>
      <c r="F681" s="67"/>
      <c r="G681" s="67"/>
      <c r="H681" s="71"/>
      <c r="I681" s="72"/>
      <c r="J681" s="72"/>
      <c r="K681" s="71"/>
      <c r="L681" s="75"/>
      <c r="M681" s="76">
        <v>5806.927734375</v>
      </c>
      <c r="N681" s="76">
        <v>3978.045654296875</v>
      </c>
      <c r="O681" s="77"/>
      <c r="P681" s="78"/>
      <c r="Q681" s="78"/>
      <c r="R681" s="83"/>
      <c r="S681" s="83"/>
      <c r="T681" s="83"/>
      <c r="U681" s="83"/>
      <c r="V681" s="86"/>
      <c r="W681" s="51"/>
      <c r="X681" s="86"/>
      <c r="Y681" s="52"/>
      <c r="Z681" s="51"/>
      <c r="AA681" s="73">
        <v>681</v>
      </c>
      <c r="AB681" s="73"/>
      <c r="AC681" s="74"/>
      <c r="AD681" s="82"/>
      <c r="AE681" s="82"/>
      <c r="AF681" s="2"/>
      <c r="AI681" s="3"/>
      <c r="AJ681" s="3"/>
    </row>
    <row r="682" spans="1:36" ht="15">
      <c r="A682" s="66" t="s">
        <v>394</v>
      </c>
      <c r="B682" s="67"/>
      <c r="C682" s="67"/>
      <c r="D682" s="68"/>
      <c r="E682" s="70"/>
      <c r="F682" s="67"/>
      <c r="G682" s="67"/>
      <c r="H682" s="71"/>
      <c r="I682" s="72"/>
      <c r="J682" s="72"/>
      <c r="K682" s="71"/>
      <c r="L682" s="75"/>
      <c r="M682" s="76">
        <v>4691.61083984375</v>
      </c>
      <c r="N682" s="76">
        <v>4529.39990234375</v>
      </c>
      <c r="O682" s="77"/>
      <c r="P682" s="78"/>
      <c r="Q682" s="78"/>
      <c r="R682" s="83"/>
      <c r="S682" s="83"/>
      <c r="T682" s="83"/>
      <c r="U682" s="83"/>
      <c r="V682" s="86"/>
      <c r="W682" s="51"/>
      <c r="X682" s="86"/>
      <c r="Y682" s="52"/>
      <c r="Z682" s="51"/>
      <c r="AA682" s="73">
        <v>682</v>
      </c>
      <c r="AB682" s="73"/>
      <c r="AC682" s="74"/>
      <c r="AD682" s="82"/>
      <c r="AE682" s="82"/>
      <c r="AF682" s="2"/>
      <c r="AI682" s="3"/>
      <c r="AJ682" s="3"/>
    </row>
    <row r="683" spans="1:36" ht="15">
      <c r="A683" s="66" t="s">
        <v>393</v>
      </c>
      <c r="B683" s="67"/>
      <c r="C683" s="67"/>
      <c r="D683" s="68"/>
      <c r="E683" s="70"/>
      <c r="F683" s="67"/>
      <c r="G683" s="67"/>
      <c r="H683" s="71"/>
      <c r="I683" s="72"/>
      <c r="J683" s="72"/>
      <c r="K683" s="71"/>
      <c r="L683" s="75"/>
      <c r="M683" s="76">
        <v>3993.771728515625</v>
      </c>
      <c r="N683" s="76">
        <v>3963.710205078125</v>
      </c>
      <c r="O683" s="77"/>
      <c r="P683" s="78"/>
      <c r="Q683" s="78"/>
      <c r="R683" s="83"/>
      <c r="S683" s="83"/>
      <c r="T683" s="83"/>
      <c r="U683" s="83"/>
      <c r="V683" s="86"/>
      <c r="W683" s="51"/>
      <c r="X683" s="86"/>
      <c r="Y683" s="52"/>
      <c r="Z683" s="51"/>
      <c r="AA683" s="73">
        <v>683</v>
      </c>
      <c r="AB683" s="73"/>
      <c r="AC683" s="74"/>
      <c r="AD683" s="82"/>
      <c r="AE683" s="82"/>
      <c r="AF683" s="2"/>
      <c r="AI683" s="3"/>
      <c r="AJ683" s="3"/>
    </row>
    <row r="684" spans="1:36" ht="15">
      <c r="A684" s="66" t="s">
        <v>1334</v>
      </c>
      <c r="B684" s="67"/>
      <c r="C684" s="67"/>
      <c r="D684" s="68"/>
      <c r="E684" s="70"/>
      <c r="F684" s="67"/>
      <c r="G684" s="67"/>
      <c r="H684" s="71"/>
      <c r="I684" s="72"/>
      <c r="J684" s="72"/>
      <c r="K684" s="71"/>
      <c r="L684" s="75"/>
      <c r="M684" s="76">
        <v>5757.1318359375</v>
      </c>
      <c r="N684" s="76">
        <v>3373.948486328125</v>
      </c>
      <c r="O684" s="77"/>
      <c r="P684" s="78"/>
      <c r="Q684" s="78"/>
      <c r="R684" s="83"/>
      <c r="S684" s="83"/>
      <c r="T684" s="83"/>
      <c r="U684" s="83"/>
      <c r="V684" s="86"/>
      <c r="W684" s="51"/>
      <c r="X684" s="86"/>
      <c r="Y684" s="52"/>
      <c r="Z684" s="51"/>
      <c r="AA684" s="73">
        <v>684</v>
      </c>
      <c r="AB684" s="73"/>
      <c r="AC684" s="74"/>
      <c r="AD684" s="82"/>
      <c r="AE684" s="82"/>
      <c r="AF684" s="2"/>
      <c r="AI684" s="3"/>
      <c r="AJ684" s="3"/>
    </row>
    <row r="685" spans="1:36" ht="15">
      <c r="A685" s="66" t="s">
        <v>281</v>
      </c>
      <c r="B685" s="67"/>
      <c r="C685" s="67"/>
      <c r="D685" s="68"/>
      <c r="E685" s="70"/>
      <c r="F685" s="67"/>
      <c r="G685" s="67"/>
      <c r="H685" s="71"/>
      <c r="I685" s="72"/>
      <c r="J685" s="72"/>
      <c r="K685" s="71"/>
      <c r="L685" s="75"/>
      <c r="M685" s="76">
        <v>4346.4287109375</v>
      </c>
      <c r="N685" s="76">
        <v>3810.71142578125</v>
      </c>
      <c r="O685" s="77"/>
      <c r="P685" s="78"/>
      <c r="Q685" s="78"/>
      <c r="R685" s="83"/>
      <c r="S685" s="83"/>
      <c r="T685" s="83"/>
      <c r="U685" s="83"/>
      <c r="V685" s="86"/>
      <c r="W685" s="51"/>
      <c r="X685" s="86"/>
      <c r="Y685" s="52"/>
      <c r="Z685" s="51"/>
      <c r="AA685" s="73">
        <v>685</v>
      </c>
      <c r="AB685" s="73"/>
      <c r="AC685" s="74"/>
      <c r="AD685" s="82"/>
      <c r="AE685" s="82"/>
      <c r="AF685" s="2"/>
      <c r="AI685" s="3"/>
      <c r="AJ685" s="3"/>
    </row>
    <row r="686" spans="1:36" ht="15">
      <c r="A686" s="66" t="s">
        <v>1335</v>
      </c>
      <c r="B686" s="67"/>
      <c r="C686" s="67"/>
      <c r="D686" s="68"/>
      <c r="E686" s="70"/>
      <c r="F686" s="67"/>
      <c r="G686" s="67"/>
      <c r="H686" s="71"/>
      <c r="I686" s="72"/>
      <c r="J686" s="72"/>
      <c r="K686" s="71"/>
      <c r="L686" s="75"/>
      <c r="M686" s="76">
        <v>3725.578369140625</v>
      </c>
      <c r="N686" s="76">
        <v>3179.012451171875</v>
      </c>
      <c r="O686" s="77"/>
      <c r="P686" s="78"/>
      <c r="Q686" s="78"/>
      <c r="R686" s="83"/>
      <c r="S686" s="83"/>
      <c r="T686" s="83"/>
      <c r="U686" s="83"/>
      <c r="V686" s="86"/>
      <c r="W686" s="51"/>
      <c r="X686" s="86"/>
      <c r="Y686" s="52"/>
      <c r="Z686" s="51"/>
      <c r="AA686" s="73">
        <v>686</v>
      </c>
      <c r="AB686" s="73"/>
      <c r="AC686" s="74"/>
      <c r="AD686" s="82"/>
      <c r="AE686" s="82"/>
      <c r="AF686" s="2"/>
      <c r="AI686" s="3"/>
      <c r="AJ686" s="3"/>
    </row>
    <row r="687" spans="1:36" ht="15">
      <c r="A687" s="66" t="s">
        <v>1336</v>
      </c>
      <c r="B687" s="67"/>
      <c r="C687" s="67"/>
      <c r="D687" s="68"/>
      <c r="E687" s="70"/>
      <c r="F687" s="67"/>
      <c r="G687" s="67"/>
      <c r="H687" s="71"/>
      <c r="I687" s="72"/>
      <c r="J687" s="72"/>
      <c r="K687" s="71"/>
      <c r="L687" s="75"/>
      <c r="M687" s="76">
        <v>3803.882568359375</v>
      </c>
      <c r="N687" s="76">
        <v>5307.81689453125</v>
      </c>
      <c r="O687" s="77"/>
      <c r="P687" s="78"/>
      <c r="Q687" s="78"/>
      <c r="R687" s="83"/>
      <c r="S687" s="83"/>
      <c r="T687" s="83"/>
      <c r="U687" s="83"/>
      <c r="V687" s="86"/>
      <c r="W687" s="51"/>
      <c r="X687" s="86"/>
      <c r="Y687" s="52"/>
      <c r="Z687" s="51"/>
      <c r="AA687" s="73">
        <v>687</v>
      </c>
      <c r="AB687" s="73"/>
      <c r="AC687" s="74"/>
      <c r="AD687" s="82"/>
      <c r="AE687" s="82"/>
      <c r="AF687" s="2"/>
      <c r="AI687" s="3"/>
      <c r="AJ687" s="3"/>
    </row>
    <row r="688" spans="1:36" ht="15">
      <c r="A688" s="66" t="s">
        <v>373</v>
      </c>
      <c r="B688" s="67"/>
      <c r="C688" s="67"/>
      <c r="D688" s="68"/>
      <c r="E688" s="70"/>
      <c r="F688" s="67"/>
      <c r="G688" s="67"/>
      <c r="H688" s="71"/>
      <c r="I688" s="72"/>
      <c r="J688" s="72"/>
      <c r="K688" s="71"/>
      <c r="L688" s="75"/>
      <c r="M688" s="76">
        <v>4219.322265625</v>
      </c>
      <c r="N688" s="76">
        <v>4099.8115234375</v>
      </c>
      <c r="O688" s="77"/>
      <c r="P688" s="78"/>
      <c r="Q688" s="78"/>
      <c r="R688" s="83"/>
      <c r="S688" s="83"/>
      <c r="T688" s="83"/>
      <c r="U688" s="83"/>
      <c r="V688" s="86"/>
      <c r="W688" s="51"/>
      <c r="X688" s="86"/>
      <c r="Y688" s="52"/>
      <c r="Z688" s="51"/>
      <c r="AA688" s="73">
        <v>688</v>
      </c>
      <c r="AB688" s="73"/>
      <c r="AC688" s="74"/>
      <c r="AD688" s="82"/>
      <c r="AE688" s="82"/>
      <c r="AF688" s="2"/>
      <c r="AI688" s="3"/>
      <c r="AJ688" s="3"/>
    </row>
    <row r="689" spans="1:36" ht="15">
      <c r="A689" s="66" t="s">
        <v>1337</v>
      </c>
      <c r="B689" s="67"/>
      <c r="C689" s="67"/>
      <c r="D689" s="68"/>
      <c r="E689" s="70"/>
      <c r="F689" s="67"/>
      <c r="G689" s="67"/>
      <c r="H689" s="71"/>
      <c r="I689" s="72"/>
      <c r="J689" s="72"/>
      <c r="K689" s="71"/>
      <c r="L689" s="75"/>
      <c r="M689" s="76">
        <v>3947.487548828125</v>
      </c>
      <c r="N689" s="76">
        <v>4896.27294921875</v>
      </c>
      <c r="O689" s="77"/>
      <c r="P689" s="78"/>
      <c r="Q689" s="78"/>
      <c r="R689" s="83"/>
      <c r="S689" s="83"/>
      <c r="T689" s="83"/>
      <c r="U689" s="83"/>
      <c r="V689" s="86"/>
      <c r="W689" s="51"/>
      <c r="X689" s="86"/>
      <c r="Y689" s="52"/>
      <c r="Z689" s="51"/>
      <c r="AA689" s="73">
        <v>689</v>
      </c>
      <c r="AB689" s="73"/>
      <c r="AC689" s="74"/>
      <c r="AD689" s="82"/>
      <c r="AE689" s="82"/>
      <c r="AF689" s="2"/>
      <c r="AI689" s="3"/>
      <c r="AJ689" s="3"/>
    </row>
    <row r="690" spans="1:36" ht="15">
      <c r="A690" s="66" t="s">
        <v>1338</v>
      </c>
      <c r="B690" s="67"/>
      <c r="C690" s="67"/>
      <c r="D690" s="68"/>
      <c r="E690" s="70"/>
      <c r="F690" s="67"/>
      <c r="G690" s="67"/>
      <c r="H690" s="71"/>
      <c r="I690" s="72"/>
      <c r="J690" s="72"/>
      <c r="K690" s="71"/>
      <c r="L690" s="75"/>
      <c r="M690" s="76">
        <v>4911.1650390625</v>
      </c>
      <c r="N690" s="76">
        <v>3725.915771484375</v>
      </c>
      <c r="O690" s="77"/>
      <c r="P690" s="78"/>
      <c r="Q690" s="78"/>
      <c r="R690" s="83"/>
      <c r="S690" s="83"/>
      <c r="T690" s="83"/>
      <c r="U690" s="83"/>
      <c r="V690" s="86"/>
      <c r="W690" s="51"/>
      <c r="X690" s="86"/>
      <c r="Y690" s="52"/>
      <c r="Z690" s="51"/>
      <c r="AA690" s="73">
        <v>690</v>
      </c>
      <c r="AB690" s="73"/>
      <c r="AC690" s="74"/>
      <c r="AD690" s="82"/>
      <c r="AE690" s="82"/>
      <c r="AF690" s="2"/>
      <c r="AI690" s="3"/>
      <c r="AJ690" s="3"/>
    </row>
    <row r="691" spans="1:36" ht="15">
      <c r="A691" s="66" t="s">
        <v>283</v>
      </c>
      <c r="B691" s="67"/>
      <c r="C691" s="67"/>
      <c r="D691" s="68"/>
      <c r="E691" s="70"/>
      <c r="F691" s="67"/>
      <c r="G691" s="67"/>
      <c r="H691" s="71"/>
      <c r="I691" s="72"/>
      <c r="J691" s="72"/>
      <c r="K691" s="71"/>
      <c r="L691" s="75"/>
      <c r="M691" s="76">
        <v>4876.6240234375</v>
      </c>
      <c r="N691" s="76">
        <v>4522.17822265625</v>
      </c>
      <c r="O691" s="77"/>
      <c r="P691" s="78"/>
      <c r="Q691" s="78"/>
      <c r="R691" s="83"/>
      <c r="S691" s="83"/>
      <c r="T691" s="83"/>
      <c r="U691" s="83"/>
      <c r="V691" s="86"/>
      <c r="W691" s="51"/>
      <c r="X691" s="86"/>
      <c r="Y691" s="52"/>
      <c r="Z691" s="51"/>
      <c r="AA691" s="73">
        <v>691</v>
      </c>
      <c r="AB691" s="73"/>
      <c r="AC691" s="74"/>
      <c r="AD691" s="82"/>
      <c r="AE691" s="82"/>
      <c r="AF691" s="2"/>
      <c r="AI691" s="3"/>
      <c r="AJ691" s="3"/>
    </row>
    <row r="692" spans="1:36" ht="15">
      <c r="A692" s="66" t="s">
        <v>284</v>
      </c>
      <c r="B692" s="67"/>
      <c r="C692" s="67"/>
      <c r="D692" s="68"/>
      <c r="E692" s="70"/>
      <c r="F692" s="67"/>
      <c r="G692" s="67"/>
      <c r="H692" s="71"/>
      <c r="I692" s="72"/>
      <c r="J692" s="72"/>
      <c r="K692" s="71"/>
      <c r="L692" s="75"/>
      <c r="M692" s="76">
        <v>4013.9404296875</v>
      </c>
      <c r="N692" s="76">
        <v>4169.6865234375</v>
      </c>
      <c r="O692" s="77"/>
      <c r="P692" s="78"/>
      <c r="Q692" s="78"/>
      <c r="R692" s="83"/>
      <c r="S692" s="83"/>
      <c r="T692" s="83"/>
      <c r="U692" s="83"/>
      <c r="V692" s="86"/>
      <c r="W692" s="51"/>
      <c r="X692" s="86"/>
      <c r="Y692" s="52"/>
      <c r="Z692" s="51"/>
      <c r="AA692" s="73">
        <v>692</v>
      </c>
      <c r="AB692" s="73"/>
      <c r="AC692" s="74"/>
      <c r="AD692" s="82"/>
      <c r="AE692" s="82"/>
      <c r="AF692" s="2"/>
      <c r="AI692" s="3"/>
      <c r="AJ692" s="3"/>
    </row>
    <row r="693" spans="1:36" ht="15">
      <c r="A693" s="66" t="s">
        <v>1339</v>
      </c>
      <c r="B693" s="67"/>
      <c r="C693" s="67"/>
      <c r="D693" s="68"/>
      <c r="E693" s="70"/>
      <c r="F693" s="67"/>
      <c r="G693" s="67"/>
      <c r="H693" s="71"/>
      <c r="I693" s="72"/>
      <c r="J693" s="72"/>
      <c r="K693" s="71"/>
      <c r="L693" s="75"/>
      <c r="M693" s="76">
        <v>3951.9951171875</v>
      </c>
      <c r="N693" s="76">
        <v>3154.267578125</v>
      </c>
      <c r="O693" s="77"/>
      <c r="P693" s="78"/>
      <c r="Q693" s="78"/>
      <c r="R693" s="83"/>
      <c r="S693" s="83"/>
      <c r="T693" s="83"/>
      <c r="U693" s="83"/>
      <c r="V693" s="86"/>
      <c r="W693" s="51"/>
      <c r="X693" s="86"/>
      <c r="Y693" s="52"/>
      <c r="Z693" s="51"/>
      <c r="AA693" s="73">
        <v>693</v>
      </c>
      <c r="AB693" s="73"/>
      <c r="AC693" s="74"/>
      <c r="AD693" s="82"/>
      <c r="AE693" s="82"/>
      <c r="AF693" s="2"/>
      <c r="AI693" s="3"/>
      <c r="AJ693" s="3"/>
    </row>
    <row r="694" spans="1:36" ht="15">
      <c r="A694" s="66" t="s">
        <v>1340</v>
      </c>
      <c r="B694" s="67"/>
      <c r="C694" s="67"/>
      <c r="D694" s="68"/>
      <c r="E694" s="70"/>
      <c r="F694" s="67"/>
      <c r="G694" s="67"/>
      <c r="H694" s="71"/>
      <c r="I694" s="72"/>
      <c r="J694" s="72"/>
      <c r="K694" s="71"/>
      <c r="L694" s="75"/>
      <c r="M694" s="76">
        <v>2527.318115234375</v>
      </c>
      <c r="N694" s="76">
        <v>4326.0078125</v>
      </c>
      <c r="O694" s="77"/>
      <c r="P694" s="78"/>
      <c r="Q694" s="78"/>
      <c r="R694" s="83"/>
      <c r="S694" s="83"/>
      <c r="T694" s="83"/>
      <c r="U694" s="83"/>
      <c r="V694" s="86"/>
      <c r="W694" s="51"/>
      <c r="X694" s="86"/>
      <c r="Y694" s="52"/>
      <c r="Z694" s="51"/>
      <c r="AA694" s="73">
        <v>694</v>
      </c>
      <c r="AB694" s="73"/>
      <c r="AC694" s="74"/>
      <c r="AD694" s="82"/>
      <c r="AE694" s="82"/>
      <c r="AF694" s="2"/>
      <c r="AI694" s="3"/>
      <c r="AJ694" s="3"/>
    </row>
    <row r="695" spans="1:36" ht="15">
      <c r="A695" s="66" t="s">
        <v>758</v>
      </c>
      <c r="B695" s="67"/>
      <c r="C695" s="67"/>
      <c r="D695" s="68"/>
      <c r="E695" s="70"/>
      <c r="F695" s="67"/>
      <c r="G695" s="67"/>
      <c r="H695" s="71"/>
      <c r="I695" s="72"/>
      <c r="J695" s="72"/>
      <c r="K695" s="71"/>
      <c r="L695" s="75"/>
      <c r="M695" s="76">
        <v>4071.474609375</v>
      </c>
      <c r="N695" s="76">
        <v>4263.0146484375</v>
      </c>
      <c r="O695" s="77"/>
      <c r="P695" s="78"/>
      <c r="Q695" s="78"/>
      <c r="R695" s="83"/>
      <c r="S695" s="83"/>
      <c r="T695" s="83"/>
      <c r="U695" s="83"/>
      <c r="V695" s="86"/>
      <c r="W695" s="51"/>
      <c r="X695" s="86"/>
      <c r="Y695" s="52"/>
      <c r="Z695" s="51"/>
      <c r="AA695" s="73">
        <v>695</v>
      </c>
      <c r="AB695" s="73"/>
      <c r="AC695" s="74"/>
      <c r="AD695" s="82"/>
      <c r="AE695" s="82"/>
      <c r="AF695" s="2"/>
      <c r="AI695" s="3"/>
      <c r="AJ695" s="3"/>
    </row>
    <row r="696" spans="1:36" ht="15">
      <c r="A696" s="66" t="s">
        <v>760</v>
      </c>
      <c r="B696" s="67"/>
      <c r="C696" s="67"/>
      <c r="D696" s="68"/>
      <c r="E696" s="70"/>
      <c r="F696" s="67"/>
      <c r="G696" s="67"/>
      <c r="H696" s="71"/>
      <c r="I696" s="72"/>
      <c r="J696" s="72"/>
      <c r="K696" s="71"/>
      <c r="L696" s="75"/>
      <c r="M696" s="76">
        <v>4172.1884765625</v>
      </c>
      <c r="N696" s="76">
        <v>4026.795654296875</v>
      </c>
      <c r="O696" s="77"/>
      <c r="P696" s="78"/>
      <c r="Q696" s="78"/>
      <c r="R696" s="83"/>
      <c r="S696" s="83"/>
      <c r="T696" s="83"/>
      <c r="U696" s="83"/>
      <c r="V696" s="86"/>
      <c r="W696" s="51"/>
      <c r="X696" s="86"/>
      <c r="Y696" s="52"/>
      <c r="Z696" s="51"/>
      <c r="AA696" s="73">
        <v>696</v>
      </c>
      <c r="AB696" s="73"/>
      <c r="AC696" s="74"/>
      <c r="AD696" s="82"/>
      <c r="AE696" s="82"/>
      <c r="AF696" s="2"/>
      <c r="AI696" s="3"/>
      <c r="AJ696" s="3"/>
    </row>
    <row r="697" spans="1:36" ht="15">
      <c r="A697" s="66" t="s">
        <v>759</v>
      </c>
      <c r="B697" s="67"/>
      <c r="C697" s="67"/>
      <c r="D697" s="68"/>
      <c r="E697" s="70"/>
      <c r="F697" s="67"/>
      <c r="G697" s="67"/>
      <c r="H697" s="71"/>
      <c r="I697" s="72"/>
      <c r="J697" s="72"/>
      <c r="K697" s="71"/>
      <c r="L697" s="75"/>
      <c r="M697" s="76">
        <v>3316.740234375</v>
      </c>
      <c r="N697" s="76">
        <v>5952.4111328125</v>
      </c>
      <c r="O697" s="77"/>
      <c r="P697" s="78"/>
      <c r="Q697" s="78"/>
      <c r="R697" s="83"/>
      <c r="S697" s="83"/>
      <c r="T697" s="83"/>
      <c r="U697" s="83"/>
      <c r="V697" s="86"/>
      <c r="W697" s="51"/>
      <c r="X697" s="86"/>
      <c r="Y697" s="52"/>
      <c r="Z697" s="51"/>
      <c r="AA697" s="73">
        <v>697</v>
      </c>
      <c r="AB697" s="73"/>
      <c r="AC697" s="74"/>
      <c r="AD697" s="82"/>
      <c r="AE697" s="82"/>
      <c r="AF697" s="2"/>
      <c r="AI697" s="3"/>
      <c r="AJ697" s="3"/>
    </row>
    <row r="698" spans="1:36" ht="15">
      <c r="A698" s="66" t="s">
        <v>1341</v>
      </c>
      <c r="B698" s="67"/>
      <c r="C698" s="67"/>
      <c r="D698" s="68"/>
      <c r="E698" s="70"/>
      <c r="F698" s="67"/>
      <c r="G698" s="67"/>
      <c r="H698" s="71"/>
      <c r="I698" s="72"/>
      <c r="J698" s="72"/>
      <c r="K698" s="71"/>
      <c r="L698" s="75"/>
      <c r="M698" s="76">
        <v>3699.237548828125</v>
      </c>
      <c r="N698" s="76">
        <v>5163.4443359375</v>
      </c>
      <c r="O698" s="77"/>
      <c r="P698" s="78"/>
      <c r="Q698" s="78"/>
      <c r="R698" s="83"/>
      <c r="S698" s="83"/>
      <c r="T698" s="83"/>
      <c r="U698" s="83"/>
      <c r="V698" s="86"/>
      <c r="W698" s="51"/>
      <c r="X698" s="86"/>
      <c r="Y698" s="52"/>
      <c r="Z698" s="51"/>
      <c r="AA698" s="73">
        <v>698</v>
      </c>
      <c r="AB698" s="73"/>
      <c r="AC698" s="74"/>
      <c r="AD698" s="82"/>
      <c r="AE698" s="82"/>
      <c r="AF698" s="2"/>
      <c r="AI698" s="3"/>
      <c r="AJ698" s="3"/>
    </row>
    <row r="699" spans="1:36" ht="15">
      <c r="A699" s="66" t="s">
        <v>761</v>
      </c>
      <c r="B699" s="67"/>
      <c r="C699" s="67"/>
      <c r="D699" s="68"/>
      <c r="E699" s="70"/>
      <c r="F699" s="67"/>
      <c r="G699" s="67"/>
      <c r="H699" s="71"/>
      <c r="I699" s="72"/>
      <c r="J699" s="72"/>
      <c r="K699" s="71"/>
      <c r="L699" s="75"/>
      <c r="M699" s="76">
        <v>3235.256103515625</v>
      </c>
      <c r="N699" s="76">
        <v>4582.19677734375</v>
      </c>
      <c r="O699" s="77"/>
      <c r="P699" s="78"/>
      <c r="Q699" s="78"/>
      <c r="R699" s="83"/>
      <c r="S699" s="83"/>
      <c r="T699" s="83"/>
      <c r="U699" s="83"/>
      <c r="V699" s="86"/>
      <c r="W699" s="51"/>
      <c r="X699" s="86"/>
      <c r="Y699" s="52"/>
      <c r="Z699" s="51"/>
      <c r="AA699" s="73">
        <v>699</v>
      </c>
      <c r="AB699" s="73"/>
      <c r="AC699" s="74"/>
      <c r="AD699" s="82"/>
      <c r="AE699" s="82"/>
      <c r="AF699" s="2"/>
      <c r="AI699" s="3"/>
      <c r="AJ699" s="3"/>
    </row>
    <row r="700" spans="1:36" ht="15">
      <c r="A700" s="66" t="s">
        <v>1342</v>
      </c>
      <c r="B700" s="67"/>
      <c r="C700" s="67"/>
      <c r="D700" s="68"/>
      <c r="E700" s="70"/>
      <c r="F700" s="67"/>
      <c r="G700" s="67"/>
      <c r="H700" s="71"/>
      <c r="I700" s="72"/>
      <c r="J700" s="72"/>
      <c r="K700" s="71"/>
      <c r="L700" s="75"/>
      <c r="M700" s="76">
        <v>2329.64501953125</v>
      </c>
      <c r="N700" s="76">
        <v>4322.373046875</v>
      </c>
      <c r="O700" s="77"/>
      <c r="P700" s="78"/>
      <c r="Q700" s="78"/>
      <c r="R700" s="83"/>
      <c r="S700" s="83"/>
      <c r="T700" s="83"/>
      <c r="U700" s="83"/>
      <c r="V700" s="86"/>
      <c r="W700" s="51"/>
      <c r="X700" s="86"/>
      <c r="Y700" s="52"/>
      <c r="Z700" s="51"/>
      <c r="AA700" s="73">
        <v>700</v>
      </c>
      <c r="AB700" s="73"/>
      <c r="AC700" s="74"/>
      <c r="AD700" s="82"/>
      <c r="AE700" s="82"/>
      <c r="AF700" s="2"/>
      <c r="AI700" s="3"/>
      <c r="AJ700" s="3"/>
    </row>
    <row r="701" spans="1:36" ht="15">
      <c r="A701" s="66" t="s">
        <v>1343</v>
      </c>
      <c r="B701" s="67"/>
      <c r="C701" s="67"/>
      <c r="D701" s="68"/>
      <c r="E701" s="70"/>
      <c r="F701" s="67"/>
      <c r="G701" s="67"/>
      <c r="H701" s="71"/>
      <c r="I701" s="72"/>
      <c r="J701" s="72"/>
      <c r="K701" s="71"/>
      <c r="L701" s="75"/>
      <c r="M701" s="76">
        <v>5848.994140625</v>
      </c>
      <c r="N701" s="76">
        <v>9856.53125</v>
      </c>
      <c r="O701" s="77"/>
      <c r="P701" s="78"/>
      <c r="Q701" s="78"/>
      <c r="R701" s="83"/>
      <c r="S701" s="83"/>
      <c r="T701" s="83"/>
      <c r="U701" s="83"/>
      <c r="V701" s="86"/>
      <c r="W701" s="51"/>
      <c r="X701" s="86"/>
      <c r="Y701" s="52"/>
      <c r="Z701" s="51"/>
      <c r="AA701" s="73">
        <v>701</v>
      </c>
      <c r="AB701" s="73"/>
      <c r="AC701" s="74"/>
      <c r="AD701" s="82"/>
      <c r="AE701" s="82"/>
      <c r="AF701" s="2"/>
      <c r="AI701" s="3"/>
      <c r="AJ701" s="3"/>
    </row>
    <row r="702" spans="1:36" ht="15">
      <c r="A702" s="66" t="s">
        <v>1344</v>
      </c>
      <c r="B702" s="67"/>
      <c r="C702" s="67"/>
      <c r="D702" s="68"/>
      <c r="E702" s="70"/>
      <c r="F702" s="67"/>
      <c r="G702" s="67"/>
      <c r="H702" s="71"/>
      <c r="I702" s="72"/>
      <c r="J702" s="72"/>
      <c r="K702" s="71"/>
      <c r="L702" s="75"/>
      <c r="M702" s="76">
        <v>5798.41455078125</v>
      </c>
      <c r="N702" s="76">
        <v>5989.98291015625</v>
      </c>
      <c r="O702" s="77"/>
      <c r="P702" s="78"/>
      <c r="Q702" s="78"/>
      <c r="R702" s="83"/>
      <c r="S702" s="83"/>
      <c r="T702" s="83"/>
      <c r="U702" s="83"/>
      <c r="V702" s="86"/>
      <c r="W702" s="51"/>
      <c r="X702" s="86"/>
      <c r="Y702" s="52"/>
      <c r="Z702" s="51"/>
      <c r="AA702" s="73">
        <v>702</v>
      </c>
      <c r="AB702" s="73"/>
      <c r="AC702" s="74"/>
      <c r="AD702" s="82"/>
      <c r="AE702" s="82"/>
      <c r="AF702" s="2"/>
      <c r="AI702" s="3"/>
      <c r="AJ702" s="3"/>
    </row>
    <row r="703" spans="1:36" ht="15">
      <c r="A703" s="66" t="s">
        <v>1345</v>
      </c>
      <c r="B703" s="67"/>
      <c r="C703" s="67"/>
      <c r="D703" s="68"/>
      <c r="E703" s="70"/>
      <c r="F703" s="67"/>
      <c r="G703" s="67"/>
      <c r="H703" s="71"/>
      <c r="I703" s="72"/>
      <c r="J703" s="72"/>
      <c r="K703" s="71"/>
      <c r="L703" s="75"/>
      <c r="M703" s="76">
        <v>5782.71044921875</v>
      </c>
      <c r="N703" s="76">
        <v>5325.77099609375</v>
      </c>
      <c r="O703" s="77"/>
      <c r="P703" s="78"/>
      <c r="Q703" s="78"/>
      <c r="R703" s="83"/>
      <c r="S703" s="83"/>
      <c r="T703" s="83"/>
      <c r="U703" s="83"/>
      <c r="V703" s="86"/>
      <c r="W703" s="51"/>
      <c r="X703" s="86"/>
      <c r="Y703" s="52"/>
      <c r="Z703" s="51"/>
      <c r="AA703" s="73">
        <v>703</v>
      </c>
      <c r="AB703" s="73"/>
      <c r="AC703" s="74"/>
      <c r="AD703" s="82"/>
      <c r="AE703" s="82"/>
      <c r="AF703" s="2"/>
      <c r="AI703" s="3"/>
      <c r="AJ703" s="3"/>
    </row>
    <row r="704" spans="1:36" ht="15">
      <c r="A704" s="66" t="s">
        <v>762</v>
      </c>
      <c r="B704" s="67"/>
      <c r="C704" s="67"/>
      <c r="D704" s="68"/>
      <c r="E704" s="70"/>
      <c r="F704" s="67"/>
      <c r="G704" s="67"/>
      <c r="H704" s="71"/>
      <c r="I704" s="72"/>
      <c r="J704" s="72"/>
      <c r="K704" s="71"/>
      <c r="L704" s="75"/>
      <c r="M704" s="76">
        <v>3777.378173828125</v>
      </c>
      <c r="N704" s="76">
        <v>5501.84619140625</v>
      </c>
      <c r="O704" s="77"/>
      <c r="P704" s="78"/>
      <c r="Q704" s="78"/>
      <c r="R704" s="83"/>
      <c r="S704" s="83"/>
      <c r="T704" s="83"/>
      <c r="U704" s="83"/>
      <c r="V704" s="86"/>
      <c r="W704" s="51"/>
      <c r="X704" s="86"/>
      <c r="Y704" s="52"/>
      <c r="Z704" s="51"/>
      <c r="AA704" s="73">
        <v>704</v>
      </c>
      <c r="AB704" s="73"/>
      <c r="AC704" s="74"/>
      <c r="AD704" s="82"/>
      <c r="AE704" s="82"/>
      <c r="AF704" s="2"/>
      <c r="AI704" s="3"/>
      <c r="AJ704" s="3"/>
    </row>
    <row r="705" spans="1:36" ht="15">
      <c r="A705" s="66" t="s">
        <v>275</v>
      </c>
      <c r="B705" s="67"/>
      <c r="C705" s="67"/>
      <c r="D705" s="68"/>
      <c r="E705" s="70"/>
      <c r="F705" s="67"/>
      <c r="G705" s="67"/>
      <c r="H705" s="71"/>
      <c r="I705" s="72"/>
      <c r="J705" s="72"/>
      <c r="K705" s="71"/>
      <c r="L705" s="75"/>
      <c r="M705" s="76">
        <v>6770.96044921875</v>
      </c>
      <c r="N705" s="76">
        <v>6169.90087890625</v>
      </c>
      <c r="O705" s="77"/>
      <c r="P705" s="78"/>
      <c r="Q705" s="78"/>
      <c r="R705" s="83"/>
      <c r="S705" s="83"/>
      <c r="T705" s="83"/>
      <c r="U705" s="83"/>
      <c r="V705" s="86"/>
      <c r="W705" s="51"/>
      <c r="X705" s="86"/>
      <c r="Y705" s="52"/>
      <c r="Z705" s="51"/>
      <c r="AA705" s="73">
        <v>705</v>
      </c>
      <c r="AB705" s="73"/>
      <c r="AC705" s="74"/>
      <c r="AD705" s="82"/>
      <c r="AE705" s="82"/>
      <c r="AF705" s="2"/>
      <c r="AI705" s="3"/>
      <c r="AJ705" s="3"/>
    </row>
    <row r="706" spans="1:36" ht="15">
      <c r="A706" s="66" t="s">
        <v>1346</v>
      </c>
      <c r="B706" s="67"/>
      <c r="C706" s="67"/>
      <c r="D706" s="68"/>
      <c r="E706" s="70"/>
      <c r="F706" s="67"/>
      <c r="G706" s="67"/>
      <c r="H706" s="71"/>
      <c r="I706" s="72"/>
      <c r="J706" s="72"/>
      <c r="K706" s="71"/>
      <c r="L706" s="75"/>
      <c r="M706" s="76">
        <v>8235.111328125</v>
      </c>
      <c r="N706" s="76">
        <v>5919.22802734375</v>
      </c>
      <c r="O706" s="77"/>
      <c r="P706" s="78"/>
      <c r="Q706" s="78"/>
      <c r="R706" s="83"/>
      <c r="S706" s="83"/>
      <c r="T706" s="83"/>
      <c r="U706" s="83"/>
      <c r="V706" s="86"/>
      <c r="W706" s="51"/>
      <c r="X706" s="86"/>
      <c r="Y706" s="52"/>
      <c r="Z706" s="51"/>
      <c r="AA706" s="73">
        <v>706</v>
      </c>
      <c r="AB706" s="73"/>
      <c r="AC706" s="74"/>
      <c r="AD706" s="82"/>
      <c r="AE706" s="82"/>
      <c r="AF706" s="2"/>
      <c r="AI706" s="3"/>
      <c r="AJ706" s="3"/>
    </row>
    <row r="707" spans="1:36" ht="15">
      <c r="A707" s="66" t="s">
        <v>271</v>
      </c>
      <c r="B707" s="67"/>
      <c r="C707" s="67"/>
      <c r="D707" s="68"/>
      <c r="E707" s="70"/>
      <c r="F707" s="67"/>
      <c r="G707" s="67"/>
      <c r="H707" s="71"/>
      <c r="I707" s="72"/>
      <c r="J707" s="72"/>
      <c r="K707" s="71"/>
      <c r="L707" s="75"/>
      <c r="M707" s="76">
        <v>7837.205078125</v>
      </c>
      <c r="N707" s="76">
        <v>7886.35400390625</v>
      </c>
      <c r="O707" s="77"/>
      <c r="P707" s="78"/>
      <c r="Q707" s="78"/>
      <c r="R707" s="83"/>
      <c r="S707" s="83"/>
      <c r="T707" s="83"/>
      <c r="U707" s="83"/>
      <c r="V707" s="86"/>
      <c r="W707" s="51"/>
      <c r="X707" s="86"/>
      <c r="Y707" s="52"/>
      <c r="Z707" s="51"/>
      <c r="AA707" s="73">
        <v>707</v>
      </c>
      <c r="AB707" s="73"/>
      <c r="AC707" s="74"/>
      <c r="AD707" s="82"/>
      <c r="AE707" s="82"/>
      <c r="AF707" s="2"/>
      <c r="AI707" s="3"/>
      <c r="AJ707" s="3"/>
    </row>
    <row r="708" spans="1:36" ht="15">
      <c r="A708" s="66" t="s">
        <v>242</v>
      </c>
      <c r="B708" s="67"/>
      <c r="C708" s="67"/>
      <c r="D708" s="68"/>
      <c r="E708" s="70"/>
      <c r="F708" s="67"/>
      <c r="G708" s="67"/>
      <c r="H708" s="71"/>
      <c r="I708" s="72"/>
      <c r="J708" s="72"/>
      <c r="K708" s="71"/>
      <c r="L708" s="75"/>
      <c r="M708" s="76">
        <v>5569.18994140625</v>
      </c>
      <c r="N708" s="76">
        <v>2769.312255859375</v>
      </c>
      <c r="O708" s="77"/>
      <c r="P708" s="78"/>
      <c r="Q708" s="78"/>
      <c r="R708" s="83"/>
      <c r="S708" s="83"/>
      <c r="T708" s="83"/>
      <c r="U708" s="83"/>
      <c r="V708" s="86"/>
      <c r="W708" s="51"/>
      <c r="X708" s="86"/>
      <c r="Y708" s="52"/>
      <c r="Z708" s="51"/>
      <c r="AA708" s="73">
        <v>708</v>
      </c>
      <c r="AB708" s="73"/>
      <c r="AC708" s="74"/>
      <c r="AD708" s="82"/>
      <c r="AE708" s="82"/>
      <c r="AF708" s="2"/>
      <c r="AI708" s="3"/>
      <c r="AJ708" s="3"/>
    </row>
    <row r="709" spans="1:36" ht="15">
      <c r="A709" s="66" t="s">
        <v>1347</v>
      </c>
      <c r="B709" s="67"/>
      <c r="C709" s="67"/>
      <c r="D709" s="68"/>
      <c r="E709" s="70"/>
      <c r="F709" s="67"/>
      <c r="G709" s="67"/>
      <c r="H709" s="71"/>
      <c r="I709" s="72"/>
      <c r="J709" s="72"/>
      <c r="K709" s="71"/>
      <c r="L709" s="75"/>
      <c r="M709" s="76">
        <v>5435.42431640625</v>
      </c>
      <c r="N709" s="76">
        <v>1848.177490234375</v>
      </c>
      <c r="O709" s="77"/>
      <c r="P709" s="78"/>
      <c r="Q709" s="78"/>
      <c r="R709" s="83"/>
      <c r="S709" s="83"/>
      <c r="T709" s="83"/>
      <c r="U709" s="83"/>
      <c r="V709" s="86"/>
      <c r="W709" s="51"/>
      <c r="X709" s="86"/>
      <c r="Y709" s="52"/>
      <c r="Z709" s="51"/>
      <c r="AA709" s="73">
        <v>709</v>
      </c>
      <c r="AB709" s="73"/>
      <c r="AC709" s="74"/>
      <c r="AD709" s="82"/>
      <c r="AE709" s="82"/>
      <c r="AF709" s="2"/>
      <c r="AI709" s="3"/>
      <c r="AJ709" s="3"/>
    </row>
    <row r="710" spans="1:36" ht="15">
      <c r="A710" s="66" t="s">
        <v>763</v>
      </c>
      <c r="B710" s="67"/>
      <c r="C710" s="67"/>
      <c r="D710" s="68"/>
      <c r="E710" s="70"/>
      <c r="F710" s="67"/>
      <c r="G710" s="67"/>
      <c r="H710" s="71"/>
      <c r="I710" s="72"/>
      <c r="J710" s="72"/>
      <c r="K710" s="71"/>
      <c r="L710" s="75"/>
      <c r="M710" s="76">
        <v>3265.63232421875</v>
      </c>
      <c r="N710" s="76">
        <v>4277.919921875</v>
      </c>
      <c r="O710" s="77"/>
      <c r="P710" s="78"/>
      <c r="Q710" s="78"/>
      <c r="R710" s="83"/>
      <c r="S710" s="83"/>
      <c r="T710" s="83"/>
      <c r="U710" s="83"/>
      <c r="V710" s="86"/>
      <c r="W710" s="51"/>
      <c r="X710" s="86"/>
      <c r="Y710" s="52"/>
      <c r="Z710" s="51"/>
      <c r="AA710" s="73">
        <v>710</v>
      </c>
      <c r="AB710" s="73"/>
      <c r="AC710" s="74"/>
      <c r="AD710" s="82"/>
      <c r="AE710" s="82"/>
      <c r="AF710" s="2"/>
      <c r="AI710" s="3"/>
      <c r="AJ710" s="3"/>
    </row>
    <row r="711" spans="1:36" ht="15">
      <c r="A711" s="66" t="s">
        <v>1348</v>
      </c>
      <c r="B711" s="67"/>
      <c r="C711" s="67"/>
      <c r="D711" s="68"/>
      <c r="E711" s="70"/>
      <c r="F711" s="67"/>
      <c r="G711" s="67"/>
      <c r="H711" s="71"/>
      <c r="I711" s="72"/>
      <c r="J711" s="72"/>
      <c r="K711" s="71"/>
      <c r="L711" s="75"/>
      <c r="M711" s="76">
        <v>4209.41748046875</v>
      </c>
      <c r="N711" s="76">
        <v>4164.94921875</v>
      </c>
      <c r="O711" s="77"/>
      <c r="P711" s="78"/>
      <c r="Q711" s="78"/>
      <c r="R711" s="83"/>
      <c r="S711" s="83"/>
      <c r="T711" s="83"/>
      <c r="U711" s="83"/>
      <c r="V711" s="86"/>
      <c r="W711" s="51"/>
      <c r="X711" s="86"/>
      <c r="Y711" s="52"/>
      <c r="Z711" s="51"/>
      <c r="AA711" s="73">
        <v>711</v>
      </c>
      <c r="AB711" s="73"/>
      <c r="AC711" s="74"/>
      <c r="AD711" s="82"/>
      <c r="AE711" s="82"/>
      <c r="AF711" s="2"/>
      <c r="AI711" s="3"/>
      <c r="AJ711" s="3"/>
    </row>
    <row r="712" spans="1:36" ht="15">
      <c r="A712" s="66" t="s">
        <v>1349</v>
      </c>
      <c r="B712" s="67"/>
      <c r="C712" s="67"/>
      <c r="D712" s="68"/>
      <c r="E712" s="70"/>
      <c r="F712" s="67"/>
      <c r="G712" s="67"/>
      <c r="H712" s="71"/>
      <c r="I712" s="72"/>
      <c r="J712" s="72"/>
      <c r="K712" s="71"/>
      <c r="L712" s="75"/>
      <c r="M712" s="76">
        <v>4124.08154296875</v>
      </c>
      <c r="N712" s="76">
        <v>4040.92529296875</v>
      </c>
      <c r="O712" s="77"/>
      <c r="P712" s="78"/>
      <c r="Q712" s="78"/>
      <c r="R712" s="83"/>
      <c r="S712" s="83"/>
      <c r="T712" s="83"/>
      <c r="U712" s="83"/>
      <c r="V712" s="86"/>
      <c r="W712" s="51"/>
      <c r="X712" s="86"/>
      <c r="Y712" s="52"/>
      <c r="Z712" s="51"/>
      <c r="AA712" s="73">
        <v>712</v>
      </c>
      <c r="AB712" s="73"/>
      <c r="AC712" s="74"/>
      <c r="AD712" s="82"/>
      <c r="AE712" s="82"/>
      <c r="AF712" s="2"/>
      <c r="AI712" s="3"/>
      <c r="AJ712" s="3"/>
    </row>
    <row r="713" spans="1:36" ht="15">
      <c r="A713" s="66" t="s">
        <v>1350</v>
      </c>
      <c r="B713" s="67"/>
      <c r="C713" s="67"/>
      <c r="D713" s="68"/>
      <c r="E713" s="70"/>
      <c r="F713" s="67"/>
      <c r="G713" s="67"/>
      <c r="H713" s="71"/>
      <c r="I713" s="72"/>
      <c r="J713" s="72"/>
      <c r="K713" s="71"/>
      <c r="L713" s="75"/>
      <c r="M713" s="76">
        <v>3664.18798828125</v>
      </c>
      <c r="N713" s="76">
        <v>5913.8427734375</v>
      </c>
      <c r="O713" s="77"/>
      <c r="P713" s="78"/>
      <c r="Q713" s="78"/>
      <c r="R713" s="83"/>
      <c r="S713" s="83"/>
      <c r="T713" s="83"/>
      <c r="U713" s="83"/>
      <c r="V713" s="86"/>
      <c r="W713" s="51"/>
      <c r="X713" s="86"/>
      <c r="Y713" s="52"/>
      <c r="Z713" s="51"/>
      <c r="AA713" s="73">
        <v>713</v>
      </c>
      <c r="AB713" s="73"/>
      <c r="AC713" s="74"/>
      <c r="AD713" s="82"/>
      <c r="AE713" s="82"/>
      <c r="AF713" s="2"/>
      <c r="AI713" s="3"/>
      <c r="AJ713" s="3"/>
    </row>
    <row r="714" spans="1:36" ht="15">
      <c r="A714" s="66" t="s">
        <v>764</v>
      </c>
      <c r="B714" s="67"/>
      <c r="C714" s="67"/>
      <c r="D714" s="68"/>
      <c r="E714" s="70"/>
      <c r="F714" s="67"/>
      <c r="G714" s="67"/>
      <c r="H714" s="71"/>
      <c r="I714" s="72"/>
      <c r="J714" s="72"/>
      <c r="K714" s="71"/>
      <c r="L714" s="75"/>
      <c r="M714" s="76">
        <v>3761.84814453125</v>
      </c>
      <c r="N714" s="76">
        <v>3391.468505859375</v>
      </c>
      <c r="O714" s="77"/>
      <c r="P714" s="78"/>
      <c r="Q714" s="78"/>
      <c r="R714" s="83"/>
      <c r="S714" s="83"/>
      <c r="T714" s="83"/>
      <c r="U714" s="83"/>
      <c r="V714" s="86"/>
      <c r="W714" s="51"/>
      <c r="X714" s="86"/>
      <c r="Y714" s="52"/>
      <c r="Z714" s="51"/>
      <c r="AA714" s="73">
        <v>714</v>
      </c>
      <c r="AB714" s="73"/>
      <c r="AC714" s="74"/>
      <c r="AD714" s="82"/>
      <c r="AE714" s="82"/>
      <c r="AF714" s="2"/>
      <c r="AI714" s="3"/>
      <c r="AJ714" s="3"/>
    </row>
    <row r="715" spans="1:36" ht="15">
      <c r="A715" s="66" t="s">
        <v>1351</v>
      </c>
      <c r="B715" s="67"/>
      <c r="C715" s="67"/>
      <c r="D715" s="68"/>
      <c r="E715" s="70"/>
      <c r="F715" s="67"/>
      <c r="G715" s="67"/>
      <c r="H715" s="71"/>
      <c r="I715" s="72"/>
      <c r="J715" s="72"/>
      <c r="K715" s="71"/>
      <c r="L715" s="75"/>
      <c r="M715" s="76">
        <v>4083.02783203125</v>
      </c>
      <c r="N715" s="76">
        <v>4173.82568359375</v>
      </c>
      <c r="O715" s="77"/>
      <c r="P715" s="78"/>
      <c r="Q715" s="78"/>
      <c r="R715" s="83"/>
      <c r="S715" s="83"/>
      <c r="T715" s="83"/>
      <c r="U715" s="83"/>
      <c r="V715" s="86"/>
      <c r="W715" s="51"/>
      <c r="X715" s="86"/>
      <c r="Y715" s="52"/>
      <c r="Z715" s="51"/>
      <c r="AA715" s="73">
        <v>715</v>
      </c>
      <c r="AB715" s="73"/>
      <c r="AC715" s="74"/>
      <c r="AD715" s="82"/>
      <c r="AE715" s="82"/>
      <c r="AF715" s="2"/>
      <c r="AI715" s="3"/>
      <c r="AJ715" s="3"/>
    </row>
    <row r="716" spans="1:36" ht="15">
      <c r="A716" s="66" t="s">
        <v>1352</v>
      </c>
      <c r="B716" s="67"/>
      <c r="C716" s="67"/>
      <c r="D716" s="68"/>
      <c r="E716" s="70"/>
      <c r="F716" s="67"/>
      <c r="G716" s="67"/>
      <c r="H716" s="71"/>
      <c r="I716" s="72"/>
      <c r="J716" s="72"/>
      <c r="K716" s="71"/>
      <c r="L716" s="75"/>
      <c r="M716" s="76">
        <v>5091.06640625</v>
      </c>
      <c r="N716" s="76">
        <v>6150.35595703125</v>
      </c>
      <c r="O716" s="77"/>
      <c r="P716" s="78"/>
      <c r="Q716" s="78"/>
      <c r="R716" s="83"/>
      <c r="S716" s="83"/>
      <c r="T716" s="83"/>
      <c r="U716" s="83"/>
      <c r="V716" s="86"/>
      <c r="W716" s="51"/>
      <c r="X716" s="86"/>
      <c r="Y716" s="52"/>
      <c r="Z716" s="51"/>
      <c r="AA716" s="73">
        <v>716</v>
      </c>
      <c r="AB716" s="73"/>
      <c r="AC716" s="74"/>
      <c r="AD716" s="82"/>
      <c r="AE716" s="82"/>
      <c r="AF716" s="2"/>
      <c r="AI716" s="3"/>
      <c r="AJ716" s="3"/>
    </row>
    <row r="717" spans="1:36" ht="15">
      <c r="A717" s="66" t="s">
        <v>765</v>
      </c>
      <c r="B717" s="67"/>
      <c r="C717" s="67"/>
      <c r="D717" s="68"/>
      <c r="E717" s="70"/>
      <c r="F717" s="67"/>
      <c r="G717" s="67"/>
      <c r="H717" s="71"/>
      <c r="I717" s="72"/>
      <c r="J717" s="72"/>
      <c r="K717" s="71"/>
      <c r="L717" s="75"/>
      <c r="M717" s="76">
        <v>3198.413818359375</v>
      </c>
      <c r="N717" s="76">
        <v>5602.1298828125</v>
      </c>
      <c r="O717" s="77"/>
      <c r="P717" s="78"/>
      <c r="Q717" s="78"/>
      <c r="R717" s="83"/>
      <c r="S717" s="83"/>
      <c r="T717" s="83"/>
      <c r="U717" s="83"/>
      <c r="V717" s="86"/>
      <c r="W717" s="51"/>
      <c r="X717" s="86"/>
      <c r="Y717" s="52"/>
      <c r="Z717" s="51"/>
      <c r="AA717" s="73">
        <v>717</v>
      </c>
      <c r="AB717" s="73"/>
      <c r="AC717" s="74"/>
      <c r="AD717" s="82"/>
      <c r="AE717" s="82"/>
      <c r="AF717" s="2"/>
      <c r="AI717" s="3"/>
      <c r="AJ717" s="3"/>
    </row>
    <row r="718" spans="1:36" ht="15">
      <c r="A718" s="66" t="s">
        <v>1353</v>
      </c>
      <c r="B718" s="67"/>
      <c r="C718" s="67"/>
      <c r="D718" s="68"/>
      <c r="E718" s="70"/>
      <c r="F718" s="67"/>
      <c r="G718" s="67"/>
      <c r="H718" s="71"/>
      <c r="I718" s="72"/>
      <c r="J718" s="72"/>
      <c r="K718" s="71"/>
      <c r="L718" s="75"/>
      <c r="M718" s="76">
        <v>3420.469970703125</v>
      </c>
      <c r="N718" s="76">
        <v>5234.9951171875</v>
      </c>
      <c r="O718" s="77"/>
      <c r="P718" s="78"/>
      <c r="Q718" s="78"/>
      <c r="R718" s="83"/>
      <c r="S718" s="83"/>
      <c r="T718" s="83"/>
      <c r="U718" s="83"/>
      <c r="V718" s="86"/>
      <c r="W718" s="51"/>
      <c r="X718" s="86"/>
      <c r="Y718" s="52"/>
      <c r="Z718" s="51"/>
      <c r="AA718" s="73">
        <v>718</v>
      </c>
      <c r="AB718" s="73"/>
      <c r="AC718" s="74"/>
      <c r="AD718" s="82"/>
      <c r="AE718" s="82"/>
      <c r="AF718" s="2"/>
      <c r="AI718" s="3"/>
      <c r="AJ718" s="3"/>
    </row>
    <row r="719" spans="1:36" ht="15">
      <c r="A719" s="66" t="s">
        <v>1354</v>
      </c>
      <c r="B719" s="67"/>
      <c r="C719" s="67"/>
      <c r="D719" s="68"/>
      <c r="E719" s="70"/>
      <c r="F719" s="67"/>
      <c r="G719" s="67"/>
      <c r="H719" s="71"/>
      <c r="I719" s="72"/>
      <c r="J719" s="72"/>
      <c r="K719" s="71"/>
      <c r="L719" s="75"/>
      <c r="M719" s="76">
        <v>4495.61962890625</v>
      </c>
      <c r="N719" s="76">
        <v>7006.75634765625</v>
      </c>
      <c r="O719" s="77"/>
      <c r="P719" s="78"/>
      <c r="Q719" s="78"/>
      <c r="R719" s="83"/>
      <c r="S719" s="83"/>
      <c r="T719" s="83"/>
      <c r="U719" s="83"/>
      <c r="V719" s="86"/>
      <c r="W719" s="51"/>
      <c r="X719" s="86"/>
      <c r="Y719" s="52"/>
      <c r="Z719" s="51"/>
      <c r="AA719" s="73">
        <v>719</v>
      </c>
      <c r="AB719" s="73"/>
      <c r="AC719" s="74"/>
      <c r="AD719" s="82"/>
      <c r="AE719" s="82"/>
      <c r="AF719" s="2"/>
      <c r="AI719" s="3"/>
      <c r="AJ719" s="3"/>
    </row>
    <row r="720" spans="1:36" ht="15">
      <c r="A720" s="66" t="s">
        <v>1355</v>
      </c>
      <c r="B720" s="67"/>
      <c r="C720" s="67"/>
      <c r="D720" s="68"/>
      <c r="E720" s="70"/>
      <c r="F720" s="67"/>
      <c r="G720" s="67"/>
      <c r="H720" s="71"/>
      <c r="I720" s="72"/>
      <c r="J720" s="72"/>
      <c r="K720" s="71"/>
      <c r="L720" s="75"/>
      <c r="M720" s="76">
        <v>7421.87841796875</v>
      </c>
      <c r="N720" s="76">
        <v>2752.24755859375</v>
      </c>
      <c r="O720" s="77"/>
      <c r="P720" s="78"/>
      <c r="Q720" s="78"/>
      <c r="R720" s="83"/>
      <c r="S720" s="83"/>
      <c r="T720" s="83"/>
      <c r="U720" s="83"/>
      <c r="V720" s="86"/>
      <c r="W720" s="51"/>
      <c r="X720" s="86"/>
      <c r="Y720" s="52"/>
      <c r="Z720" s="51"/>
      <c r="AA720" s="73">
        <v>720</v>
      </c>
      <c r="AB720" s="73"/>
      <c r="AC720" s="74"/>
      <c r="AD720" s="82"/>
      <c r="AE720" s="82"/>
      <c r="AF720" s="2"/>
      <c r="AI720" s="3"/>
      <c r="AJ720" s="3"/>
    </row>
    <row r="721" spans="1:36" ht="15">
      <c r="A721" s="66" t="s">
        <v>1356</v>
      </c>
      <c r="B721" s="67"/>
      <c r="C721" s="67"/>
      <c r="D721" s="68"/>
      <c r="E721" s="70"/>
      <c r="F721" s="67"/>
      <c r="G721" s="67"/>
      <c r="H721" s="71"/>
      <c r="I721" s="72"/>
      <c r="J721" s="72"/>
      <c r="K721" s="71"/>
      <c r="L721" s="75"/>
      <c r="M721" s="76">
        <v>3297.65966796875</v>
      </c>
      <c r="N721" s="76">
        <v>3891.384765625</v>
      </c>
      <c r="O721" s="77"/>
      <c r="P721" s="78"/>
      <c r="Q721" s="78"/>
      <c r="R721" s="83"/>
      <c r="S721" s="83"/>
      <c r="T721" s="83"/>
      <c r="U721" s="83"/>
      <c r="V721" s="86"/>
      <c r="W721" s="51"/>
      <c r="X721" s="86"/>
      <c r="Y721" s="52"/>
      <c r="Z721" s="51"/>
      <c r="AA721" s="73">
        <v>721</v>
      </c>
      <c r="AB721" s="73"/>
      <c r="AC721" s="74"/>
      <c r="AD721" s="82"/>
      <c r="AE721" s="82"/>
      <c r="AF721" s="2"/>
      <c r="AI721" s="3"/>
      <c r="AJ721" s="3"/>
    </row>
    <row r="722" spans="1:36" ht="15">
      <c r="A722" s="66" t="s">
        <v>766</v>
      </c>
      <c r="B722" s="67"/>
      <c r="C722" s="67"/>
      <c r="D722" s="68"/>
      <c r="E722" s="70"/>
      <c r="F722" s="67"/>
      <c r="G722" s="67"/>
      <c r="H722" s="71"/>
      <c r="I722" s="72"/>
      <c r="J722" s="72"/>
      <c r="K722" s="71"/>
      <c r="L722" s="75"/>
      <c r="M722" s="76">
        <v>4782.2197265625</v>
      </c>
      <c r="N722" s="76">
        <v>4260.78466796875</v>
      </c>
      <c r="O722" s="77"/>
      <c r="P722" s="78"/>
      <c r="Q722" s="78"/>
      <c r="R722" s="83"/>
      <c r="S722" s="83"/>
      <c r="T722" s="83"/>
      <c r="U722" s="83"/>
      <c r="V722" s="86"/>
      <c r="W722" s="51"/>
      <c r="X722" s="86"/>
      <c r="Y722" s="52"/>
      <c r="Z722" s="51"/>
      <c r="AA722" s="73">
        <v>722</v>
      </c>
      <c r="AB722" s="73"/>
      <c r="AC722" s="74"/>
      <c r="AD722" s="82"/>
      <c r="AE722" s="82"/>
      <c r="AF722" s="2"/>
      <c r="AI722" s="3"/>
      <c r="AJ722" s="3"/>
    </row>
    <row r="723" spans="1:36" ht="15">
      <c r="A723" s="66" t="s">
        <v>1357</v>
      </c>
      <c r="B723" s="67"/>
      <c r="C723" s="67"/>
      <c r="D723" s="68"/>
      <c r="E723" s="70"/>
      <c r="F723" s="67"/>
      <c r="G723" s="67"/>
      <c r="H723" s="71"/>
      <c r="I723" s="72"/>
      <c r="J723" s="72"/>
      <c r="K723" s="71"/>
      <c r="L723" s="75"/>
      <c r="M723" s="76">
        <v>3541.62451171875</v>
      </c>
      <c r="N723" s="76">
        <v>3747.760498046875</v>
      </c>
      <c r="O723" s="77"/>
      <c r="P723" s="78"/>
      <c r="Q723" s="78"/>
      <c r="R723" s="83"/>
      <c r="S723" s="83"/>
      <c r="T723" s="83"/>
      <c r="U723" s="83"/>
      <c r="V723" s="86"/>
      <c r="W723" s="51"/>
      <c r="X723" s="86"/>
      <c r="Y723" s="52"/>
      <c r="Z723" s="51"/>
      <c r="AA723" s="73">
        <v>723</v>
      </c>
      <c r="AB723" s="73"/>
      <c r="AC723" s="74"/>
      <c r="AD723" s="82"/>
      <c r="AE723" s="82"/>
      <c r="AF723" s="2"/>
      <c r="AI723" s="3"/>
      <c r="AJ723" s="3"/>
    </row>
    <row r="724" spans="1:36" ht="15">
      <c r="A724" s="66" t="s">
        <v>767</v>
      </c>
      <c r="B724" s="67"/>
      <c r="C724" s="67"/>
      <c r="D724" s="68"/>
      <c r="E724" s="70"/>
      <c r="F724" s="67"/>
      <c r="G724" s="67"/>
      <c r="H724" s="71"/>
      <c r="I724" s="72"/>
      <c r="J724" s="72"/>
      <c r="K724" s="71"/>
      <c r="L724" s="75"/>
      <c r="M724" s="76">
        <v>3679.57958984375</v>
      </c>
      <c r="N724" s="76">
        <v>3789.875732421875</v>
      </c>
      <c r="O724" s="77"/>
      <c r="P724" s="78"/>
      <c r="Q724" s="78"/>
      <c r="R724" s="83"/>
      <c r="S724" s="83"/>
      <c r="T724" s="83"/>
      <c r="U724" s="83"/>
      <c r="V724" s="86"/>
      <c r="W724" s="51"/>
      <c r="X724" s="86"/>
      <c r="Y724" s="52"/>
      <c r="Z724" s="51"/>
      <c r="AA724" s="73">
        <v>724</v>
      </c>
      <c r="AB724" s="73"/>
      <c r="AC724" s="74"/>
      <c r="AD724" s="82"/>
      <c r="AE724" s="82"/>
      <c r="AF724" s="2"/>
      <c r="AI724" s="3"/>
      <c r="AJ724" s="3"/>
    </row>
    <row r="725" spans="1:36" ht="15">
      <c r="A725" s="66" t="s">
        <v>1358</v>
      </c>
      <c r="B725" s="67"/>
      <c r="C725" s="67"/>
      <c r="D725" s="68"/>
      <c r="E725" s="70"/>
      <c r="F725" s="67"/>
      <c r="G725" s="67"/>
      <c r="H725" s="71"/>
      <c r="I725" s="72"/>
      <c r="J725" s="72"/>
      <c r="K725" s="71"/>
      <c r="L725" s="75"/>
      <c r="M725" s="76">
        <v>5977.31103515625</v>
      </c>
      <c r="N725" s="76">
        <v>4696.26123046875</v>
      </c>
      <c r="O725" s="77"/>
      <c r="P725" s="78"/>
      <c r="Q725" s="78"/>
      <c r="R725" s="83"/>
      <c r="S725" s="83"/>
      <c r="T725" s="83"/>
      <c r="U725" s="83"/>
      <c r="V725" s="86"/>
      <c r="W725" s="51"/>
      <c r="X725" s="86"/>
      <c r="Y725" s="52"/>
      <c r="Z725" s="51"/>
      <c r="AA725" s="73">
        <v>725</v>
      </c>
      <c r="AB725" s="73"/>
      <c r="AC725" s="74"/>
      <c r="AD725" s="82"/>
      <c r="AE725" s="82"/>
      <c r="AF725" s="2"/>
      <c r="AI725" s="3"/>
      <c r="AJ725" s="3"/>
    </row>
    <row r="726" spans="1:36" ht="15">
      <c r="A726" s="66" t="s">
        <v>1359</v>
      </c>
      <c r="B726" s="67"/>
      <c r="C726" s="67"/>
      <c r="D726" s="68"/>
      <c r="E726" s="70"/>
      <c r="F726" s="67"/>
      <c r="G726" s="67"/>
      <c r="H726" s="71"/>
      <c r="I726" s="72"/>
      <c r="J726" s="72"/>
      <c r="K726" s="71"/>
      <c r="L726" s="75"/>
      <c r="M726" s="76">
        <v>2423.14892578125</v>
      </c>
      <c r="N726" s="76">
        <v>3541.37939453125</v>
      </c>
      <c r="O726" s="77"/>
      <c r="P726" s="78"/>
      <c r="Q726" s="78"/>
      <c r="R726" s="83"/>
      <c r="S726" s="83"/>
      <c r="T726" s="83"/>
      <c r="U726" s="83"/>
      <c r="V726" s="86"/>
      <c r="W726" s="51"/>
      <c r="X726" s="86"/>
      <c r="Y726" s="52"/>
      <c r="Z726" s="51"/>
      <c r="AA726" s="73">
        <v>726</v>
      </c>
      <c r="AB726" s="73"/>
      <c r="AC726" s="74"/>
      <c r="AD726" s="82"/>
      <c r="AE726" s="82"/>
      <c r="AF726" s="2"/>
      <c r="AI726" s="3"/>
      <c r="AJ726" s="3"/>
    </row>
    <row r="727" spans="1:36" ht="15">
      <c r="A727" s="66" t="s">
        <v>768</v>
      </c>
      <c r="B727" s="67"/>
      <c r="C727" s="67"/>
      <c r="D727" s="68"/>
      <c r="E727" s="70"/>
      <c r="F727" s="67"/>
      <c r="G727" s="67"/>
      <c r="H727" s="71"/>
      <c r="I727" s="72"/>
      <c r="J727" s="72"/>
      <c r="K727" s="71"/>
      <c r="L727" s="75"/>
      <c r="M727" s="76">
        <v>3294.371826171875</v>
      </c>
      <c r="N727" s="76">
        <v>4263.38818359375</v>
      </c>
      <c r="O727" s="77"/>
      <c r="P727" s="78"/>
      <c r="Q727" s="78"/>
      <c r="R727" s="83"/>
      <c r="S727" s="83"/>
      <c r="T727" s="83"/>
      <c r="U727" s="83"/>
      <c r="V727" s="86"/>
      <c r="W727" s="51"/>
      <c r="X727" s="86"/>
      <c r="Y727" s="52"/>
      <c r="Z727" s="51"/>
      <c r="AA727" s="73">
        <v>727</v>
      </c>
      <c r="AB727" s="73"/>
      <c r="AC727" s="74"/>
      <c r="AD727" s="82"/>
      <c r="AE727" s="82"/>
      <c r="AF727" s="2"/>
      <c r="AI727" s="3"/>
      <c r="AJ727" s="3"/>
    </row>
    <row r="728" spans="1:36" ht="15">
      <c r="A728" s="66" t="s">
        <v>1360</v>
      </c>
      <c r="B728" s="67"/>
      <c r="C728" s="67"/>
      <c r="D728" s="68"/>
      <c r="E728" s="70"/>
      <c r="F728" s="67"/>
      <c r="G728" s="67"/>
      <c r="H728" s="71"/>
      <c r="I728" s="72"/>
      <c r="J728" s="72"/>
      <c r="K728" s="71"/>
      <c r="L728" s="75"/>
      <c r="M728" s="76">
        <v>4228.26416015625</v>
      </c>
      <c r="N728" s="76">
        <v>4099.3828125</v>
      </c>
      <c r="O728" s="77"/>
      <c r="P728" s="78"/>
      <c r="Q728" s="78"/>
      <c r="R728" s="83"/>
      <c r="S728" s="83"/>
      <c r="T728" s="83"/>
      <c r="U728" s="83"/>
      <c r="V728" s="86"/>
      <c r="W728" s="51"/>
      <c r="X728" s="86"/>
      <c r="Y728" s="52"/>
      <c r="Z728" s="51"/>
      <c r="AA728" s="73">
        <v>728</v>
      </c>
      <c r="AB728" s="73"/>
      <c r="AC728" s="74"/>
      <c r="AD728" s="82"/>
      <c r="AE728" s="82"/>
      <c r="AF728" s="2"/>
      <c r="AI728" s="3"/>
      <c r="AJ728" s="3"/>
    </row>
    <row r="729" spans="1:36" ht="15">
      <c r="A729" s="66" t="s">
        <v>769</v>
      </c>
      <c r="B729" s="67"/>
      <c r="C729" s="67"/>
      <c r="D729" s="68"/>
      <c r="E729" s="70"/>
      <c r="F729" s="67"/>
      <c r="G729" s="67"/>
      <c r="H729" s="71"/>
      <c r="I729" s="72"/>
      <c r="J729" s="72"/>
      <c r="K729" s="71"/>
      <c r="L729" s="75"/>
      <c r="M729" s="76">
        <v>4147.453125</v>
      </c>
      <c r="N729" s="76">
        <v>4169.57421875</v>
      </c>
      <c r="O729" s="77"/>
      <c r="P729" s="78"/>
      <c r="Q729" s="78"/>
      <c r="R729" s="83"/>
      <c r="S729" s="83"/>
      <c r="T729" s="83"/>
      <c r="U729" s="83"/>
      <c r="V729" s="86"/>
      <c r="W729" s="51"/>
      <c r="X729" s="86"/>
      <c r="Y729" s="52"/>
      <c r="Z729" s="51"/>
      <c r="AA729" s="73">
        <v>729</v>
      </c>
      <c r="AB729" s="73"/>
      <c r="AC729" s="74"/>
      <c r="AD729" s="82"/>
      <c r="AE729" s="82"/>
      <c r="AF729" s="2"/>
      <c r="AI729" s="3"/>
      <c r="AJ729" s="3"/>
    </row>
    <row r="730" spans="1:36" ht="15">
      <c r="A730" s="66" t="s">
        <v>1361</v>
      </c>
      <c r="B730" s="67"/>
      <c r="C730" s="67"/>
      <c r="D730" s="68"/>
      <c r="E730" s="70"/>
      <c r="F730" s="67"/>
      <c r="G730" s="67"/>
      <c r="H730" s="71"/>
      <c r="I730" s="72"/>
      <c r="J730" s="72"/>
      <c r="K730" s="71"/>
      <c r="L730" s="75"/>
      <c r="M730" s="76">
        <v>3543.10400390625</v>
      </c>
      <c r="N730" s="76">
        <v>3527.198974609375</v>
      </c>
      <c r="O730" s="77"/>
      <c r="P730" s="78"/>
      <c r="Q730" s="78"/>
      <c r="R730" s="83"/>
      <c r="S730" s="83"/>
      <c r="T730" s="83"/>
      <c r="U730" s="83"/>
      <c r="V730" s="86"/>
      <c r="W730" s="51"/>
      <c r="X730" s="86"/>
      <c r="Y730" s="52"/>
      <c r="Z730" s="51"/>
      <c r="AA730" s="73">
        <v>730</v>
      </c>
      <c r="AB730" s="73"/>
      <c r="AC730" s="74"/>
      <c r="AD730" s="82"/>
      <c r="AE730" s="82"/>
      <c r="AF730" s="2"/>
      <c r="AI730" s="3"/>
      <c r="AJ730" s="3"/>
    </row>
    <row r="731" spans="1:36" ht="15">
      <c r="A731" s="66" t="s">
        <v>770</v>
      </c>
      <c r="B731" s="67"/>
      <c r="C731" s="67"/>
      <c r="D731" s="68"/>
      <c r="E731" s="70"/>
      <c r="F731" s="67"/>
      <c r="G731" s="67"/>
      <c r="H731" s="71"/>
      <c r="I731" s="72"/>
      <c r="J731" s="72"/>
      <c r="K731" s="71"/>
      <c r="L731" s="75"/>
      <c r="M731" s="76">
        <v>4207.05859375</v>
      </c>
      <c r="N731" s="76">
        <v>4136.23974609375</v>
      </c>
      <c r="O731" s="77"/>
      <c r="P731" s="78"/>
      <c r="Q731" s="78"/>
      <c r="R731" s="83"/>
      <c r="S731" s="83"/>
      <c r="T731" s="83"/>
      <c r="U731" s="83"/>
      <c r="V731" s="86"/>
      <c r="W731" s="51"/>
      <c r="X731" s="86"/>
      <c r="Y731" s="52"/>
      <c r="Z731" s="51"/>
      <c r="AA731" s="73">
        <v>731</v>
      </c>
      <c r="AB731" s="73"/>
      <c r="AC731" s="74"/>
      <c r="AD731" s="82"/>
      <c r="AE731" s="82"/>
      <c r="AF731" s="2"/>
      <c r="AI731" s="3"/>
      <c r="AJ731" s="3"/>
    </row>
    <row r="732" spans="1:36" ht="15">
      <c r="A732" s="66" t="s">
        <v>1362</v>
      </c>
      <c r="B732" s="67"/>
      <c r="C732" s="67"/>
      <c r="D732" s="68"/>
      <c r="E732" s="70"/>
      <c r="F732" s="67"/>
      <c r="G732" s="67"/>
      <c r="H732" s="71"/>
      <c r="I732" s="72"/>
      <c r="J732" s="72"/>
      <c r="K732" s="71"/>
      <c r="L732" s="75"/>
      <c r="M732" s="76">
        <v>3291.919921875</v>
      </c>
      <c r="N732" s="76">
        <v>3905.40478515625</v>
      </c>
      <c r="O732" s="77"/>
      <c r="P732" s="78"/>
      <c r="Q732" s="78"/>
      <c r="R732" s="83"/>
      <c r="S732" s="83"/>
      <c r="T732" s="83"/>
      <c r="U732" s="83"/>
      <c r="V732" s="86"/>
      <c r="W732" s="51"/>
      <c r="X732" s="86"/>
      <c r="Y732" s="52"/>
      <c r="Z732" s="51"/>
      <c r="AA732" s="73">
        <v>732</v>
      </c>
      <c r="AB732" s="73"/>
      <c r="AC732" s="74"/>
      <c r="AD732" s="82"/>
      <c r="AE732" s="82"/>
      <c r="AF732" s="2"/>
      <c r="AI732" s="3"/>
      <c r="AJ732" s="3"/>
    </row>
    <row r="733" spans="1:36" ht="15">
      <c r="A733" s="66" t="s">
        <v>184</v>
      </c>
      <c r="B733" s="67"/>
      <c r="C733" s="67"/>
      <c r="D733" s="68"/>
      <c r="E733" s="70"/>
      <c r="F733" s="67"/>
      <c r="G733" s="67"/>
      <c r="H733" s="71"/>
      <c r="I733" s="72"/>
      <c r="J733" s="72"/>
      <c r="K733" s="71"/>
      <c r="L733" s="75"/>
      <c r="M733" s="76">
        <v>1831.291015625</v>
      </c>
      <c r="N733" s="76">
        <v>1955.3875732421875</v>
      </c>
      <c r="O733" s="77"/>
      <c r="P733" s="78"/>
      <c r="Q733" s="78"/>
      <c r="R733" s="83"/>
      <c r="S733" s="83"/>
      <c r="T733" s="83"/>
      <c r="U733" s="83"/>
      <c r="V733" s="86"/>
      <c r="W733" s="51"/>
      <c r="X733" s="86"/>
      <c r="Y733" s="52"/>
      <c r="Z733" s="51"/>
      <c r="AA733" s="73">
        <v>733</v>
      </c>
      <c r="AB733" s="73"/>
      <c r="AC733" s="74"/>
      <c r="AD733" s="82"/>
      <c r="AE733" s="82"/>
      <c r="AF733" s="2"/>
      <c r="AI733" s="3"/>
      <c r="AJ733" s="3"/>
    </row>
    <row r="734" spans="1:36" ht="15">
      <c r="A734" s="66" t="s">
        <v>380</v>
      </c>
      <c r="B734" s="67"/>
      <c r="C734" s="67"/>
      <c r="D734" s="68"/>
      <c r="E734" s="70"/>
      <c r="F734" s="67"/>
      <c r="G734" s="67"/>
      <c r="H734" s="71"/>
      <c r="I734" s="72"/>
      <c r="J734" s="72"/>
      <c r="K734" s="71"/>
      <c r="L734" s="75"/>
      <c r="M734" s="76">
        <v>1493.4888916015625</v>
      </c>
      <c r="N734" s="76">
        <v>936.8411254882812</v>
      </c>
      <c r="O734" s="77"/>
      <c r="P734" s="78"/>
      <c r="Q734" s="78"/>
      <c r="R734" s="83"/>
      <c r="S734" s="83"/>
      <c r="T734" s="83"/>
      <c r="U734" s="83"/>
      <c r="V734" s="86"/>
      <c r="W734" s="51"/>
      <c r="X734" s="86"/>
      <c r="Y734" s="52"/>
      <c r="Z734" s="51"/>
      <c r="AA734" s="73">
        <v>734</v>
      </c>
      <c r="AB734" s="73"/>
      <c r="AC734" s="74"/>
      <c r="AD734" s="82"/>
      <c r="AE734" s="82"/>
      <c r="AF734" s="2"/>
      <c r="AI734" s="3"/>
      <c r="AJ734" s="3"/>
    </row>
    <row r="735" spans="1:36" ht="15">
      <c r="A735" s="66" t="s">
        <v>412</v>
      </c>
      <c r="B735" s="67"/>
      <c r="C735" s="67"/>
      <c r="D735" s="68"/>
      <c r="E735" s="70"/>
      <c r="F735" s="67"/>
      <c r="G735" s="67"/>
      <c r="H735" s="71"/>
      <c r="I735" s="72"/>
      <c r="J735" s="72"/>
      <c r="K735" s="71"/>
      <c r="L735" s="75"/>
      <c r="M735" s="76">
        <v>6110.46337890625</v>
      </c>
      <c r="N735" s="76">
        <v>4252.59375</v>
      </c>
      <c r="O735" s="77"/>
      <c r="P735" s="78"/>
      <c r="Q735" s="78"/>
      <c r="R735" s="83"/>
      <c r="S735" s="83"/>
      <c r="T735" s="83"/>
      <c r="U735" s="83"/>
      <c r="V735" s="86"/>
      <c r="W735" s="51"/>
      <c r="X735" s="86"/>
      <c r="Y735" s="52"/>
      <c r="Z735" s="51"/>
      <c r="AA735" s="73">
        <v>735</v>
      </c>
      <c r="AB735" s="73"/>
      <c r="AC735" s="74"/>
      <c r="AD735" s="82"/>
      <c r="AE735" s="82"/>
      <c r="AF735" s="2"/>
      <c r="AI735" s="3"/>
      <c r="AJ735" s="3"/>
    </row>
    <row r="736" spans="1:36" ht="15">
      <c r="A736" s="66" t="s">
        <v>771</v>
      </c>
      <c r="B736" s="67"/>
      <c r="C736" s="67"/>
      <c r="D736" s="68"/>
      <c r="E736" s="70"/>
      <c r="F736" s="67"/>
      <c r="G736" s="67"/>
      <c r="H736" s="71"/>
      <c r="I736" s="72"/>
      <c r="J736" s="72"/>
      <c r="K736" s="71"/>
      <c r="L736" s="75"/>
      <c r="M736" s="76">
        <v>6889.1552734375</v>
      </c>
      <c r="N736" s="76">
        <v>6301.57568359375</v>
      </c>
      <c r="O736" s="77"/>
      <c r="P736" s="78"/>
      <c r="Q736" s="78"/>
      <c r="R736" s="83"/>
      <c r="S736" s="83"/>
      <c r="T736" s="83"/>
      <c r="U736" s="83"/>
      <c r="V736" s="86"/>
      <c r="W736" s="51"/>
      <c r="X736" s="86"/>
      <c r="Y736" s="52"/>
      <c r="Z736" s="51"/>
      <c r="AA736" s="73">
        <v>736</v>
      </c>
      <c r="AB736" s="73"/>
      <c r="AC736" s="74"/>
      <c r="AD736" s="82"/>
      <c r="AE736" s="82"/>
      <c r="AF736" s="2"/>
      <c r="AI736" s="3"/>
      <c r="AJ736" s="3"/>
    </row>
    <row r="737" spans="1:36" ht="15">
      <c r="A737" s="66" t="s">
        <v>200</v>
      </c>
      <c r="B737" s="67"/>
      <c r="C737" s="67"/>
      <c r="D737" s="68"/>
      <c r="E737" s="70"/>
      <c r="F737" s="67"/>
      <c r="G737" s="67"/>
      <c r="H737" s="71"/>
      <c r="I737" s="72"/>
      <c r="J737" s="72"/>
      <c r="K737" s="71"/>
      <c r="L737" s="75"/>
      <c r="M737" s="76">
        <v>6081.20361328125</v>
      </c>
      <c r="N737" s="76">
        <v>5835.51318359375</v>
      </c>
      <c r="O737" s="77"/>
      <c r="P737" s="78"/>
      <c r="Q737" s="78"/>
      <c r="R737" s="83"/>
      <c r="S737" s="83"/>
      <c r="T737" s="83"/>
      <c r="U737" s="83"/>
      <c r="V737" s="86"/>
      <c r="W737" s="51"/>
      <c r="X737" s="86"/>
      <c r="Y737" s="52"/>
      <c r="Z737" s="51"/>
      <c r="AA737" s="73">
        <v>737</v>
      </c>
      <c r="AB737" s="73"/>
      <c r="AC737" s="74"/>
      <c r="AD737" s="82"/>
      <c r="AE737" s="82"/>
      <c r="AF737" s="2"/>
      <c r="AI737" s="3"/>
      <c r="AJ737" s="3"/>
    </row>
    <row r="738" spans="1:36" ht="15">
      <c r="A738" s="66" t="s">
        <v>772</v>
      </c>
      <c r="B738" s="67"/>
      <c r="C738" s="67"/>
      <c r="D738" s="68"/>
      <c r="E738" s="70"/>
      <c r="F738" s="67"/>
      <c r="G738" s="67"/>
      <c r="H738" s="71"/>
      <c r="I738" s="72"/>
      <c r="J738" s="72"/>
      <c r="K738" s="71"/>
      <c r="L738" s="75"/>
      <c r="M738" s="76">
        <v>3157.1484375</v>
      </c>
      <c r="N738" s="76">
        <v>4612.89990234375</v>
      </c>
      <c r="O738" s="77"/>
      <c r="P738" s="78"/>
      <c r="Q738" s="78"/>
      <c r="R738" s="83"/>
      <c r="S738" s="83"/>
      <c r="T738" s="83"/>
      <c r="U738" s="83"/>
      <c r="V738" s="86"/>
      <c r="W738" s="51"/>
      <c r="X738" s="86"/>
      <c r="Y738" s="52"/>
      <c r="Z738" s="51"/>
      <c r="AA738" s="73">
        <v>738</v>
      </c>
      <c r="AB738" s="73"/>
      <c r="AC738" s="74"/>
      <c r="AD738" s="82"/>
      <c r="AE738" s="82"/>
      <c r="AF738" s="2"/>
      <c r="AI738" s="3"/>
      <c r="AJ738" s="3"/>
    </row>
    <row r="739" spans="1:36" ht="15">
      <c r="A739" s="66" t="s">
        <v>773</v>
      </c>
      <c r="B739" s="67"/>
      <c r="C739" s="67"/>
      <c r="D739" s="68"/>
      <c r="E739" s="70"/>
      <c r="F739" s="67"/>
      <c r="G739" s="67"/>
      <c r="H739" s="71"/>
      <c r="I739" s="72"/>
      <c r="J739" s="72"/>
      <c r="K739" s="71"/>
      <c r="L739" s="75"/>
      <c r="M739" s="76">
        <v>3956.951416015625</v>
      </c>
      <c r="N739" s="76">
        <v>4078.793701171875</v>
      </c>
      <c r="O739" s="77"/>
      <c r="P739" s="78"/>
      <c r="Q739" s="78"/>
      <c r="R739" s="83"/>
      <c r="S739" s="83"/>
      <c r="T739" s="83"/>
      <c r="U739" s="83"/>
      <c r="V739" s="86"/>
      <c r="W739" s="51"/>
      <c r="X739" s="86"/>
      <c r="Y739" s="52"/>
      <c r="Z739" s="51"/>
      <c r="AA739" s="73">
        <v>739</v>
      </c>
      <c r="AB739" s="73"/>
      <c r="AC739" s="74"/>
      <c r="AD739" s="82"/>
      <c r="AE739" s="82"/>
      <c r="AF739" s="2"/>
      <c r="AI739" s="3"/>
      <c r="AJ739" s="3"/>
    </row>
    <row r="740" spans="1:36" ht="15">
      <c r="A740" s="66" t="s">
        <v>1363</v>
      </c>
      <c r="B740" s="67"/>
      <c r="C740" s="67"/>
      <c r="D740" s="68"/>
      <c r="E740" s="70"/>
      <c r="F740" s="67"/>
      <c r="G740" s="67"/>
      <c r="H740" s="71"/>
      <c r="I740" s="72"/>
      <c r="J740" s="72"/>
      <c r="K740" s="71"/>
      <c r="L740" s="75"/>
      <c r="M740" s="76">
        <v>4358.85302734375</v>
      </c>
      <c r="N740" s="76">
        <v>4300.212890625</v>
      </c>
      <c r="O740" s="77"/>
      <c r="P740" s="78"/>
      <c r="Q740" s="78"/>
      <c r="R740" s="83"/>
      <c r="S740" s="83"/>
      <c r="T740" s="83"/>
      <c r="U740" s="83"/>
      <c r="V740" s="86"/>
      <c r="W740" s="51"/>
      <c r="X740" s="86"/>
      <c r="Y740" s="52"/>
      <c r="Z740" s="51"/>
      <c r="AA740" s="73">
        <v>740</v>
      </c>
      <c r="AB740" s="73"/>
      <c r="AC740" s="74"/>
      <c r="AD740" s="82"/>
      <c r="AE740" s="82"/>
      <c r="AF740" s="2"/>
      <c r="AI740" s="3"/>
      <c r="AJ740" s="3"/>
    </row>
    <row r="741" spans="1:36" ht="15">
      <c r="A741" s="66" t="s">
        <v>288</v>
      </c>
      <c r="B741" s="67"/>
      <c r="C741" s="67"/>
      <c r="D741" s="68"/>
      <c r="E741" s="70"/>
      <c r="F741" s="67"/>
      <c r="G741" s="67"/>
      <c r="H741" s="71"/>
      <c r="I741" s="72"/>
      <c r="J741" s="72"/>
      <c r="K741" s="71"/>
      <c r="L741" s="75"/>
      <c r="M741" s="76">
        <v>3469.571044921875</v>
      </c>
      <c r="N741" s="76">
        <v>3009.7998046875</v>
      </c>
      <c r="O741" s="77"/>
      <c r="P741" s="78"/>
      <c r="Q741" s="78"/>
      <c r="R741" s="83"/>
      <c r="S741" s="83"/>
      <c r="T741" s="83"/>
      <c r="U741" s="83"/>
      <c r="V741" s="86"/>
      <c r="W741" s="51"/>
      <c r="X741" s="86"/>
      <c r="Y741" s="52"/>
      <c r="Z741" s="51"/>
      <c r="AA741" s="73">
        <v>741</v>
      </c>
      <c r="AB741" s="73"/>
      <c r="AC741" s="74"/>
      <c r="AD741" s="82"/>
      <c r="AE741" s="82"/>
      <c r="AF741" s="2"/>
      <c r="AI741" s="3"/>
      <c r="AJ741" s="3"/>
    </row>
    <row r="742" spans="1:36" ht="15">
      <c r="A742" s="66" t="s">
        <v>1364</v>
      </c>
      <c r="B742" s="67"/>
      <c r="C742" s="67"/>
      <c r="D742" s="68"/>
      <c r="E742" s="70"/>
      <c r="F742" s="67"/>
      <c r="G742" s="67"/>
      <c r="H742" s="71"/>
      <c r="I742" s="72"/>
      <c r="J742" s="72"/>
      <c r="K742" s="71"/>
      <c r="L742" s="75"/>
      <c r="M742" s="76">
        <v>3082.155029296875</v>
      </c>
      <c r="N742" s="76">
        <v>2167.0341796875</v>
      </c>
      <c r="O742" s="77"/>
      <c r="P742" s="78"/>
      <c r="Q742" s="78"/>
      <c r="R742" s="83"/>
      <c r="S742" s="83"/>
      <c r="T742" s="83"/>
      <c r="U742" s="83"/>
      <c r="V742" s="86"/>
      <c r="W742" s="51"/>
      <c r="X742" s="86"/>
      <c r="Y742" s="52"/>
      <c r="Z742" s="51"/>
      <c r="AA742" s="73">
        <v>742</v>
      </c>
      <c r="AB742" s="73"/>
      <c r="AC742" s="74"/>
      <c r="AD742" s="82"/>
      <c r="AE742" s="82"/>
      <c r="AF742" s="2"/>
      <c r="AI742" s="3"/>
      <c r="AJ742" s="3"/>
    </row>
    <row r="743" spans="1:36" ht="15">
      <c r="A743" s="66" t="s">
        <v>774</v>
      </c>
      <c r="B743" s="67"/>
      <c r="C743" s="67"/>
      <c r="D743" s="68"/>
      <c r="E743" s="70"/>
      <c r="F743" s="67"/>
      <c r="G743" s="67"/>
      <c r="H743" s="71"/>
      <c r="I743" s="72"/>
      <c r="J743" s="72"/>
      <c r="K743" s="71"/>
      <c r="L743" s="75"/>
      <c r="M743" s="76">
        <v>4061.489990234375</v>
      </c>
      <c r="N743" s="76">
        <v>4122.08349609375</v>
      </c>
      <c r="O743" s="77"/>
      <c r="P743" s="78"/>
      <c r="Q743" s="78"/>
      <c r="R743" s="83"/>
      <c r="S743" s="83"/>
      <c r="T743" s="83"/>
      <c r="U743" s="83"/>
      <c r="V743" s="86"/>
      <c r="W743" s="51"/>
      <c r="X743" s="86"/>
      <c r="Y743" s="52"/>
      <c r="Z743" s="51"/>
      <c r="AA743" s="73">
        <v>743</v>
      </c>
      <c r="AB743" s="73"/>
      <c r="AC743" s="74"/>
      <c r="AD743" s="82"/>
      <c r="AE743" s="82"/>
      <c r="AF743" s="2"/>
      <c r="AI743" s="3"/>
      <c r="AJ743" s="3"/>
    </row>
    <row r="744" spans="1:36" ht="15">
      <c r="A744" s="66" t="s">
        <v>1365</v>
      </c>
      <c r="B744" s="67"/>
      <c r="C744" s="67"/>
      <c r="D744" s="68"/>
      <c r="E744" s="70"/>
      <c r="F744" s="67"/>
      <c r="G744" s="67"/>
      <c r="H744" s="71"/>
      <c r="I744" s="72"/>
      <c r="J744" s="72"/>
      <c r="K744" s="71"/>
      <c r="L744" s="75"/>
      <c r="M744" s="76">
        <v>3219.36962890625</v>
      </c>
      <c r="N744" s="76">
        <v>3725.69580078125</v>
      </c>
      <c r="O744" s="77"/>
      <c r="P744" s="78"/>
      <c r="Q744" s="78"/>
      <c r="R744" s="83"/>
      <c r="S744" s="83"/>
      <c r="T744" s="83"/>
      <c r="U744" s="83"/>
      <c r="V744" s="86"/>
      <c r="W744" s="51"/>
      <c r="X744" s="86"/>
      <c r="Y744" s="52"/>
      <c r="Z744" s="51"/>
      <c r="AA744" s="73">
        <v>744</v>
      </c>
      <c r="AB744" s="73"/>
      <c r="AC744" s="74"/>
      <c r="AD744" s="82"/>
      <c r="AE744" s="82"/>
      <c r="AF744" s="2"/>
      <c r="AI744" s="3"/>
      <c r="AJ744" s="3"/>
    </row>
    <row r="745" spans="1:36" ht="15">
      <c r="A745" s="66" t="s">
        <v>1366</v>
      </c>
      <c r="B745" s="67"/>
      <c r="C745" s="67"/>
      <c r="D745" s="68"/>
      <c r="E745" s="70"/>
      <c r="F745" s="67"/>
      <c r="G745" s="67"/>
      <c r="H745" s="71"/>
      <c r="I745" s="72"/>
      <c r="J745" s="72"/>
      <c r="K745" s="71"/>
      <c r="L745" s="75"/>
      <c r="M745" s="76">
        <v>5430.560546875</v>
      </c>
      <c r="N745" s="76">
        <v>4201.74755859375</v>
      </c>
      <c r="O745" s="77"/>
      <c r="P745" s="78"/>
      <c r="Q745" s="78"/>
      <c r="R745" s="83"/>
      <c r="S745" s="83"/>
      <c r="T745" s="83"/>
      <c r="U745" s="83"/>
      <c r="V745" s="86"/>
      <c r="W745" s="51"/>
      <c r="X745" s="86"/>
      <c r="Y745" s="52"/>
      <c r="Z745" s="51"/>
      <c r="AA745" s="73">
        <v>745</v>
      </c>
      <c r="AB745" s="73"/>
      <c r="AC745" s="74"/>
      <c r="AD745" s="82"/>
      <c r="AE745" s="82"/>
      <c r="AF745" s="2"/>
      <c r="AI745" s="3"/>
      <c r="AJ745" s="3"/>
    </row>
    <row r="746" spans="1:36" ht="15">
      <c r="A746" s="66" t="s">
        <v>775</v>
      </c>
      <c r="B746" s="67"/>
      <c r="C746" s="67"/>
      <c r="D746" s="68"/>
      <c r="E746" s="70"/>
      <c r="F746" s="67"/>
      <c r="G746" s="67"/>
      <c r="H746" s="71"/>
      <c r="I746" s="72"/>
      <c r="J746" s="72"/>
      <c r="K746" s="71"/>
      <c r="L746" s="75"/>
      <c r="M746" s="76">
        <v>4746.84716796875</v>
      </c>
      <c r="N746" s="76">
        <v>3435.11669921875</v>
      </c>
      <c r="O746" s="77"/>
      <c r="P746" s="78"/>
      <c r="Q746" s="78"/>
      <c r="R746" s="83"/>
      <c r="S746" s="83"/>
      <c r="T746" s="83"/>
      <c r="U746" s="83"/>
      <c r="V746" s="86"/>
      <c r="W746" s="51"/>
      <c r="X746" s="86"/>
      <c r="Y746" s="52"/>
      <c r="Z746" s="51"/>
      <c r="AA746" s="73">
        <v>746</v>
      </c>
      <c r="AB746" s="73"/>
      <c r="AC746" s="74"/>
      <c r="AD746" s="82"/>
      <c r="AE746" s="82"/>
      <c r="AF746" s="2"/>
      <c r="AI746" s="3"/>
      <c r="AJ746" s="3"/>
    </row>
    <row r="747" spans="1:36" ht="15">
      <c r="A747" s="66" t="s">
        <v>1367</v>
      </c>
      <c r="B747" s="67"/>
      <c r="C747" s="67"/>
      <c r="D747" s="68"/>
      <c r="E747" s="70"/>
      <c r="F747" s="67"/>
      <c r="G747" s="67"/>
      <c r="H747" s="71"/>
      <c r="I747" s="72"/>
      <c r="J747" s="72"/>
      <c r="K747" s="71"/>
      <c r="L747" s="75"/>
      <c r="M747" s="76">
        <v>4201.7578125</v>
      </c>
      <c r="N747" s="76">
        <v>4116.64404296875</v>
      </c>
      <c r="O747" s="77"/>
      <c r="P747" s="78"/>
      <c r="Q747" s="78"/>
      <c r="R747" s="83"/>
      <c r="S747" s="83"/>
      <c r="T747" s="83"/>
      <c r="U747" s="83"/>
      <c r="V747" s="86"/>
      <c r="W747" s="51"/>
      <c r="X747" s="86"/>
      <c r="Y747" s="52"/>
      <c r="Z747" s="51"/>
      <c r="AA747" s="73">
        <v>747</v>
      </c>
      <c r="AB747" s="73"/>
      <c r="AC747" s="74"/>
      <c r="AD747" s="82"/>
      <c r="AE747" s="82"/>
      <c r="AF747" s="2"/>
      <c r="AI747" s="3"/>
      <c r="AJ747" s="3"/>
    </row>
    <row r="748" spans="1:36" ht="15">
      <c r="A748" s="66" t="s">
        <v>1368</v>
      </c>
      <c r="B748" s="67"/>
      <c r="C748" s="67"/>
      <c r="D748" s="68"/>
      <c r="E748" s="70"/>
      <c r="F748" s="67"/>
      <c r="G748" s="67"/>
      <c r="H748" s="71"/>
      <c r="I748" s="72"/>
      <c r="J748" s="72"/>
      <c r="K748" s="71"/>
      <c r="L748" s="75"/>
      <c r="M748" s="76">
        <v>4662.06005859375</v>
      </c>
      <c r="N748" s="76">
        <v>5134.603515625</v>
      </c>
      <c r="O748" s="77"/>
      <c r="P748" s="78"/>
      <c r="Q748" s="78"/>
      <c r="R748" s="83"/>
      <c r="S748" s="83"/>
      <c r="T748" s="83"/>
      <c r="U748" s="83"/>
      <c r="V748" s="86"/>
      <c r="W748" s="51"/>
      <c r="X748" s="86"/>
      <c r="Y748" s="52"/>
      <c r="Z748" s="51"/>
      <c r="AA748" s="73">
        <v>748</v>
      </c>
      <c r="AB748" s="73"/>
      <c r="AC748" s="74"/>
      <c r="AD748" s="82"/>
      <c r="AE748" s="82"/>
      <c r="AF748" s="2"/>
      <c r="AI748" s="3"/>
      <c r="AJ748" s="3"/>
    </row>
    <row r="749" spans="1:36" ht="15">
      <c r="A749" s="66" t="s">
        <v>289</v>
      </c>
      <c r="B749" s="67"/>
      <c r="C749" s="67"/>
      <c r="D749" s="68"/>
      <c r="E749" s="70"/>
      <c r="F749" s="67"/>
      <c r="G749" s="67"/>
      <c r="H749" s="71"/>
      <c r="I749" s="72"/>
      <c r="J749" s="72"/>
      <c r="K749" s="71"/>
      <c r="L749" s="75"/>
      <c r="M749" s="76">
        <v>4959.74951171875</v>
      </c>
      <c r="N749" s="76">
        <v>3758.970947265625</v>
      </c>
      <c r="O749" s="77"/>
      <c r="P749" s="78"/>
      <c r="Q749" s="78"/>
      <c r="R749" s="83"/>
      <c r="S749" s="83"/>
      <c r="T749" s="83"/>
      <c r="U749" s="83"/>
      <c r="V749" s="86"/>
      <c r="W749" s="51"/>
      <c r="X749" s="86"/>
      <c r="Y749" s="52"/>
      <c r="Z749" s="51"/>
      <c r="AA749" s="73">
        <v>749</v>
      </c>
      <c r="AB749" s="73"/>
      <c r="AC749" s="74"/>
      <c r="AD749" s="82"/>
      <c r="AE749" s="82"/>
      <c r="AF749" s="2"/>
      <c r="AI749" s="3"/>
      <c r="AJ749" s="3"/>
    </row>
    <row r="750" spans="1:36" ht="15">
      <c r="A750" s="66" t="s">
        <v>1369</v>
      </c>
      <c r="B750" s="67"/>
      <c r="C750" s="67"/>
      <c r="D750" s="68"/>
      <c r="E750" s="70"/>
      <c r="F750" s="67"/>
      <c r="G750" s="67"/>
      <c r="H750" s="71"/>
      <c r="I750" s="72"/>
      <c r="J750" s="72"/>
      <c r="K750" s="71"/>
      <c r="L750" s="75"/>
      <c r="M750" s="76">
        <v>4079.149169921875</v>
      </c>
      <c r="N750" s="76">
        <v>4075.959228515625</v>
      </c>
      <c r="O750" s="77"/>
      <c r="P750" s="78"/>
      <c r="Q750" s="78"/>
      <c r="R750" s="83"/>
      <c r="S750" s="83"/>
      <c r="T750" s="83"/>
      <c r="U750" s="83"/>
      <c r="V750" s="86"/>
      <c r="W750" s="51"/>
      <c r="X750" s="86"/>
      <c r="Y750" s="52"/>
      <c r="Z750" s="51"/>
      <c r="AA750" s="73">
        <v>750</v>
      </c>
      <c r="AB750" s="73"/>
      <c r="AC750" s="74"/>
      <c r="AD750" s="82"/>
      <c r="AE750" s="82"/>
      <c r="AF750" s="2"/>
      <c r="AI750" s="3"/>
      <c r="AJ750" s="3"/>
    </row>
    <row r="751" spans="1:36" ht="15">
      <c r="A751" s="66" t="s">
        <v>1370</v>
      </c>
      <c r="B751" s="67"/>
      <c r="C751" s="67"/>
      <c r="D751" s="68"/>
      <c r="E751" s="70"/>
      <c r="F751" s="67"/>
      <c r="G751" s="67"/>
      <c r="H751" s="71"/>
      <c r="I751" s="72"/>
      <c r="J751" s="72"/>
      <c r="K751" s="71"/>
      <c r="L751" s="75"/>
      <c r="M751" s="76">
        <v>3108.411865234375</v>
      </c>
      <c r="N751" s="76">
        <v>5052.1806640625</v>
      </c>
      <c r="O751" s="77"/>
      <c r="P751" s="78"/>
      <c r="Q751" s="78"/>
      <c r="R751" s="83"/>
      <c r="S751" s="83"/>
      <c r="T751" s="83"/>
      <c r="U751" s="83"/>
      <c r="V751" s="86"/>
      <c r="W751" s="51"/>
      <c r="X751" s="86"/>
      <c r="Y751" s="52"/>
      <c r="Z751" s="51"/>
      <c r="AA751" s="73">
        <v>751</v>
      </c>
      <c r="AB751" s="73"/>
      <c r="AC751" s="74"/>
      <c r="AD751" s="82"/>
      <c r="AE751" s="82"/>
      <c r="AF751" s="2"/>
      <c r="AI751" s="3"/>
      <c r="AJ751" s="3"/>
    </row>
    <row r="752" spans="1:36" ht="15">
      <c r="A752" s="66" t="s">
        <v>776</v>
      </c>
      <c r="B752" s="67"/>
      <c r="C752" s="67"/>
      <c r="D752" s="68"/>
      <c r="E752" s="70"/>
      <c r="F752" s="67"/>
      <c r="G752" s="67"/>
      <c r="H752" s="71"/>
      <c r="I752" s="72"/>
      <c r="J752" s="72"/>
      <c r="K752" s="71"/>
      <c r="L752" s="75"/>
      <c r="M752" s="76">
        <v>3789.885009765625</v>
      </c>
      <c r="N752" s="76">
        <v>5822.48388671875</v>
      </c>
      <c r="O752" s="77"/>
      <c r="P752" s="78"/>
      <c r="Q752" s="78"/>
      <c r="R752" s="83"/>
      <c r="S752" s="83"/>
      <c r="T752" s="83"/>
      <c r="U752" s="83"/>
      <c r="V752" s="86"/>
      <c r="W752" s="51"/>
      <c r="X752" s="86"/>
      <c r="Y752" s="52"/>
      <c r="Z752" s="51"/>
      <c r="AA752" s="73">
        <v>752</v>
      </c>
      <c r="AB752" s="73"/>
      <c r="AC752" s="74"/>
      <c r="AD752" s="82"/>
      <c r="AE752" s="82"/>
      <c r="AF752" s="2"/>
      <c r="AI752" s="3"/>
      <c r="AJ752" s="3"/>
    </row>
    <row r="753" spans="1:36" ht="15">
      <c r="A753" s="66" t="s">
        <v>1371</v>
      </c>
      <c r="B753" s="67"/>
      <c r="C753" s="67"/>
      <c r="D753" s="68"/>
      <c r="E753" s="70"/>
      <c r="F753" s="67"/>
      <c r="G753" s="67"/>
      <c r="H753" s="71"/>
      <c r="I753" s="72"/>
      <c r="J753" s="72"/>
      <c r="K753" s="71"/>
      <c r="L753" s="75"/>
      <c r="M753" s="76">
        <v>6126.81787109375</v>
      </c>
      <c r="N753" s="76">
        <v>4141.4697265625</v>
      </c>
      <c r="O753" s="77"/>
      <c r="P753" s="78"/>
      <c r="Q753" s="78"/>
      <c r="R753" s="83"/>
      <c r="S753" s="83"/>
      <c r="T753" s="83"/>
      <c r="U753" s="83"/>
      <c r="V753" s="86"/>
      <c r="W753" s="51"/>
      <c r="X753" s="86"/>
      <c r="Y753" s="52"/>
      <c r="Z753" s="51"/>
      <c r="AA753" s="73">
        <v>753</v>
      </c>
      <c r="AB753" s="73"/>
      <c r="AC753" s="74"/>
      <c r="AD753" s="82"/>
      <c r="AE753" s="82"/>
      <c r="AF753" s="2"/>
      <c r="AI753" s="3"/>
      <c r="AJ753" s="3"/>
    </row>
    <row r="754" spans="1:36" ht="15">
      <c r="A754" s="66" t="s">
        <v>777</v>
      </c>
      <c r="B754" s="67"/>
      <c r="C754" s="67"/>
      <c r="D754" s="68"/>
      <c r="E754" s="70"/>
      <c r="F754" s="67"/>
      <c r="G754" s="67"/>
      <c r="H754" s="71"/>
      <c r="I754" s="72"/>
      <c r="J754" s="72"/>
      <c r="K754" s="71"/>
      <c r="L754" s="75"/>
      <c r="M754" s="76">
        <v>3288.02294921875</v>
      </c>
      <c r="N754" s="76">
        <v>3720.22802734375</v>
      </c>
      <c r="O754" s="77"/>
      <c r="P754" s="78"/>
      <c r="Q754" s="78"/>
      <c r="R754" s="83"/>
      <c r="S754" s="83"/>
      <c r="T754" s="83"/>
      <c r="U754" s="83"/>
      <c r="V754" s="86"/>
      <c r="W754" s="51"/>
      <c r="X754" s="86"/>
      <c r="Y754" s="52"/>
      <c r="Z754" s="51"/>
      <c r="AA754" s="73">
        <v>754</v>
      </c>
      <c r="AB754" s="73"/>
      <c r="AC754" s="74"/>
      <c r="AD754" s="82"/>
      <c r="AE754" s="82"/>
      <c r="AF754" s="2"/>
      <c r="AI754" s="3"/>
      <c r="AJ754" s="3"/>
    </row>
    <row r="755" spans="1:36" ht="15">
      <c r="A755" s="66" t="s">
        <v>1372</v>
      </c>
      <c r="B755" s="67"/>
      <c r="C755" s="67"/>
      <c r="D755" s="68"/>
      <c r="E755" s="70"/>
      <c r="F755" s="67"/>
      <c r="G755" s="67"/>
      <c r="H755" s="71"/>
      <c r="I755" s="72"/>
      <c r="J755" s="72"/>
      <c r="K755" s="71"/>
      <c r="L755" s="75"/>
      <c r="M755" s="76">
        <v>4133.990234375</v>
      </c>
      <c r="N755" s="76">
        <v>4102.306640625</v>
      </c>
      <c r="O755" s="77"/>
      <c r="P755" s="78"/>
      <c r="Q755" s="78"/>
      <c r="R755" s="83"/>
      <c r="S755" s="83"/>
      <c r="T755" s="83"/>
      <c r="U755" s="83"/>
      <c r="V755" s="86"/>
      <c r="W755" s="51"/>
      <c r="X755" s="86"/>
      <c r="Y755" s="52"/>
      <c r="Z755" s="51"/>
      <c r="AA755" s="73">
        <v>755</v>
      </c>
      <c r="AB755" s="73"/>
      <c r="AC755" s="74"/>
      <c r="AD755" s="82"/>
      <c r="AE755" s="82"/>
      <c r="AF755" s="2"/>
      <c r="AI755" s="3"/>
      <c r="AJ755" s="3"/>
    </row>
    <row r="756" spans="1:36" ht="15">
      <c r="A756" s="66" t="s">
        <v>778</v>
      </c>
      <c r="B756" s="67"/>
      <c r="C756" s="67"/>
      <c r="D756" s="68"/>
      <c r="E756" s="70"/>
      <c r="F756" s="67"/>
      <c r="G756" s="67"/>
      <c r="H756" s="71"/>
      <c r="I756" s="72"/>
      <c r="J756" s="72"/>
      <c r="K756" s="71"/>
      <c r="L756" s="75"/>
      <c r="M756" s="76">
        <v>4142.59619140625</v>
      </c>
      <c r="N756" s="76">
        <v>3518.440673828125</v>
      </c>
      <c r="O756" s="77"/>
      <c r="P756" s="78"/>
      <c r="Q756" s="78"/>
      <c r="R756" s="83"/>
      <c r="S756" s="83"/>
      <c r="T756" s="83"/>
      <c r="U756" s="83"/>
      <c r="V756" s="86"/>
      <c r="W756" s="51"/>
      <c r="X756" s="86"/>
      <c r="Y756" s="52"/>
      <c r="Z756" s="51"/>
      <c r="AA756" s="73">
        <v>756</v>
      </c>
      <c r="AB756" s="73"/>
      <c r="AC756" s="74"/>
      <c r="AD756" s="82"/>
      <c r="AE756" s="82"/>
      <c r="AF756" s="2"/>
      <c r="AI756" s="3"/>
      <c r="AJ756" s="3"/>
    </row>
    <row r="757" spans="1:36" ht="15">
      <c r="A757" s="66" t="s">
        <v>779</v>
      </c>
      <c r="B757" s="67"/>
      <c r="C757" s="67"/>
      <c r="D757" s="68"/>
      <c r="E757" s="70"/>
      <c r="F757" s="67"/>
      <c r="G757" s="67"/>
      <c r="H757" s="71"/>
      <c r="I757" s="72"/>
      <c r="J757" s="72"/>
      <c r="K757" s="71"/>
      <c r="L757" s="75"/>
      <c r="M757" s="76">
        <v>4605.7724609375</v>
      </c>
      <c r="N757" s="76">
        <v>5401.658203125</v>
      </c>
      <c r="O757" s="77"/>
      <c r="P757" s="78"/>
      <c r="Q757" s="78"/>
      <c r="R757" s="83"/>
      <c r="S757" s="83"/>
      <c r="T757" s="83"/>
      <c r="U757" s="83"/>
      <c r="V757" s="86"/>
      <c r="W757" s="51"/>
      <c r="X757" s="86"/>
      <c r="Y757" s="52"/>
      <c r="Z757" s="51"/>
      <c r="AA757" s="73">
        <v>757</v>
      </c>
      <c r="AB757" s="73"/>
      <c r="AC757" s="74"/>
      <c r="AD757" s="82"/>
      <c r="AE757" s="82"/>
      <c r="AF757" s="2"/>
      <c r="AI757" s="3"/>
      <c r="AJ757" s="3"/>
    </row>
    <row r="758" spans="1:36" ht="15">
      <c r="A758" s="66" t="s">
        <v>1373</v>
      </c>
      <c r="B758" s="67"/>
      <c r="C758" s="67"/>
      <c r="D758" s="68"/>
      <c r="E758" s="70"/>
      <c r="F758" s="67"/>
      <c r="G758" s="67"/>
      <c r="H758" s="71"/>
      <c r="I758" s="72"/>
      <c r="J758" s="72"/>
      <c r="K758" s="71"/>
      <c r="L758" s="75"/>
      <c r="M758" s="76">
        <v>4006.31298828125</v>
      </c>
      <c r="N758" s="76">
        <v>4699.84326171875</v>
      </c>
      <c r="O758" s="77"/>
      <c r="P758" s="78"/>
      <c r="Q758" s="78"/>
      <c r="R758" s="83"/>
      <c r="S758" s="83"/>
      <c r="T758" s="83"/>
      <c r="U758" s="83"/>
      <c r="V758" s="86"/>
      <c r="W758" s="51"/>
      <c r="X758" s="86"/>
      <c r="Y758" s="52"/>
      <c r="Z758" s="51"/>
      <c r="AA758" s="73">
        <v>758</v>
      </c>
      <c r="AB758" s="73"/>
      <c r="AC758" s="74"/>
      <c r="AD758" s="82"/>
      <c r="AE758" s="82"/>
      <c r="AF758" s="2"/>
      <c r="AI758" s="3"/>
      <c r="AJ758" s="3"/>
    </row>
    <row r="759" spans="1:36" ht="15">
      <c r="A759" s="66" t="s">
        <v>780</v>
      </c>
      <c r="B759" s="67"/>
      <c r="C759" s="67"/>
      <c r="D759" s="68"/>
      <c r="E759" s="70"/>
      <c r="F759" s="67"/>
      <c r="G759" s="67"/>
      <c r="H759" s="71"/>
      <c r="I759" s="72"/>
      <c r="J759" s="72"/>
      <c r="K759" s="71"/>
      <c r="L759" s="75"/>
      <c r="M759" s="76">
        <v>4054.2744140625</v>
      </c>
      <c r="N759" s="76">
        <v>4141.0146484375</v>
      </c>
      <c r="O759" s="77"/>
      <c r="P759" s="78"/>
      <c r="Q759" s="78"/>
      <c r="R759" s="83"/>
      <c r="S759" s="83"/>
      <c r="T759" s="83"/>
      <c r="U759" s="83"/>
      <c r="V759" s="86"/>
      <c r="W759" s="51"/>
      <c r="X759" s="86"/>
      <c r="Y759" s="52"/>
      <c r="Z759" s="51"/>
      <c r="AA759" s="73">
        <v>759</v>
      </c>
      <c r="AB759" s="73"/>
      <c r="AC759" s="74"/>
      <c r="AD759" s="82"/>
      <c r="AE759" s="82"/>
      <c r="AF759" s="2"/>
      <c r="AI759" s="3"/>
      <c r="AJ759" s="3"/>
    </row>
    <row r="760" spans="1:36" ht="15">
      <c r="A760" s="66" t="s">
        <v>1374</v>
      </c>
      <c r="B760" s="67"/>
      <c r="C760" s="67"/>
      <c r="D760" s="68"/>
      <c r="E760" s="70"/>
      <c r="F760" s="67"/>
      <c r="G760" s="67"/>
      <c r="H760" s="71"/>
      <c r="I760" s="72"/>
      <c r="J760" s="72"/>
      <c r="K760" s="71"/>
      <c r="L760" s="75"/>
      <c r="M760" s="76">
        <v>3410.358154296875</v>
      </c>
      <c r="N760" s="76">
        <v>4753.4365234375</v>
      </c>
      <c r="O760" s="77"/>
      <c r="P760" s="78"/>
      <c r="Q760" s="78"/>
      <c r="R760" s="83"/>
      <c r="S760" s="83"/>
      <c r="T760" s="83"/>
      <c r="U760" s="83"/>
      <c r="V760" s="86"/>
      <c r="W760" s="51"/>
      <c r="X760" s="86"/>
      <c r="Y760" s="52"/>
      <c r="Z760" s="51"/>
      <c r="AA760" s="73">
        <v>760</v>
      </c>
      <c r="AB760" s="73"/>
      <c r="AC760" s="74"/>
      <c r="AD760" s="82"/>
      <c r="AE760" s="82"/>
      <c r="AF760" s="2"/>
      <c r="AI760" s="3"/>
      <c r="AJ760" s="3"/>
    </row>
    <row r="761" spans="1:36" ht="15">
      <c r="A761" s="66" t="s">
        <v>1375</v>
      </c>
      <c r="B761" s="67"/>
      <c r="C761" s="67"/>
      <c r="D761" s="68"/>
      <c r="E761" s="70"/>
      <c r="F761" s="67"/>
      <c r="G761" s="67"/>
      <c r="H761" s="71"/>
      <c r="I761" s="72"/>
      <c r="J761" s="72"/>
      <c r="K761" s="71"/>
      <c r="L761" s="75"/>
      <c r="M761" s="76">
        <v>2797.134765625</v>
      </c>
      <c r="N761" s="76">
        <v>3397.367431640625</v>
      </c>
      <c r="O761" s="77"/>
      <c r="P761" s="78"/>
      <c r="Q761" s="78"/>
      <c r="R761" s="83"/>
      <c r="S761" s="83"/>
      <c r="T761" s="83"/>
      <c r="U761" s="83"/>
      <c r="V761" s="86"/>
      <c r="W761" s="51"/>
      <c r="X761" s="86"/>
      <c r="Y761" s="52"/>
      <c r="Z761" s="51"/>
      <c r="AA761" s="73">
        <v>761</v>
      </c>
      <c r="AB761" s="73"/>
      <c r="AC761" s="74"/>
      <c r="AD761" s="82"/>
      <c r="AE761" s="82"/>
      <c r="AF761" s="2"/>
      <c r="AI761" s="3"/>
      <c r="AJ761" s="3"/>
    </row>
    <row r="762" spans="1:36" ht="15">
      <c r="A762" s="66" t="s">
        <v>290</v>
      </c>
      <c r="B762" s="67"/>
      <c r="C762" s="67"/>
      <c r="D762" s="68"/>
      <c r="E762" s="70"/>
      <c r="F762" s="67"/>
      <c r="G762" s="67"/>
      <c r="H762" s="71"/>
      <c r="I762" s="72"/>
      <c r="J762" s="72"/>
      <c r="K762" s="71"/>
      <c r="L762" s="75"/>
      <c r="M762" s="76">
        <v>2670.36962890625</v>
      </c>
      <c r="N762" s="76">
        <v>5329.20849609375</v>
      </c>
      <c r="O762" s="77"/>
      <c r="P762" s="78"/>
      <c r="Q762" s="78"/>
      <c r="R762" s="83"/>
      <c r="S762" s="83"/>
      <c r="T762" s="83"/>
      <c r="U762" s="83"/>
      <c r="V762" s="86"/>
      <c r="W762" s="51"/>
      <c r="X762" s="86"/>
      <c r="Y762" s="52"/>
      <c r="Z762" s="51"/>
      <c r="AA762" s="73">
        <v>762</v>
      </c>
      <c r="AB762" s="73"/>
      <c r="AC762" s="74"/>
      <c r="AD762" s="82"/>
      <c r="AE762" s="82"/>
      <c r="AF762" s="2"/>
      <c r="AI762" s="3"/>
      <c r="AJ762" s="3"/>
    </row>
    <row r="763" spans="1:36" ht="15">
      <c r="A763" s="66" t="s">
        <v>1376</v>
      </c>
      <c r="B763" s="67"/>
      <c r="C763" s="67"/>
      <c r="D763" s="68"/>
      <c r="E763" s="70"/>
      <c r="F763" s="67"/>
      <c r="G763" s="67"/>
      <c r="H763" s="71"/>
      <c r="I763" s="72"/>
      <c r="J763" s="72"/>
      <c r="K763" s="71"/>
      <c r="L763" s="75"/>
      <c r="M763" s="76">
        <v>3483.39599609375</v>
      </c>
      <c r="N763" s="76">
        <v>4895.94384765625</v>
      </c>
      <c r="O763" s="77"/>
      <c r="P763" s="78"/>
      <c r="Q763" s="78"/>
      <c r="R763" s="83"/>
      <c r="S763" s="83"/>
      <c r="T763" s="83"/>
      <c r="U763" s="83"/>
      <c r="V763" s="86"/>
      <c r="W763" s="51"/>
      <c r="X763" s="86"/>
      <c r="Y763" s="52"/>
      <c r="Z763" s="51"/>
      <c r="AA763" s="73">
        <v>763</v>
      </c>
      <c r="AB763" s="73"/>
      <c r="AC763" s="74"/>
      <c r="AD763" s="82"/>
      <c r="AE763" s="82"/>
      <c r="AF763" s="2"/>
      <c r="AI763" s="3"/>
      <c r="AJ763" s="3"/>
    </row>
    <row r="764" spans="1:36" ht="15">
      <c r="A764" s="66" t="s">
        <v>1377</v>
      </c>
      <c r="B764" s="67"/>
      <c r="C764" s="67"/>
      <c r="D764" s="68"/>
      <c r="E764" s="70"/>
      <c r="F764" s="67"/>
      <c r="G764" s="67"/>
      <c r="H764" s="71"/>
      <c r="I764" s="72"/>
      <c r="J764" s="72"/>
      <c r="K764" s="71"/>
      <c r="L764" s="75"/>
      <c r="M764" s="76">
        <v>1939.017333984375</v>
      </c>
      <c r="N764" s="76">
        <v>5864.07373046875</v>
      </c>
      <c r="O764" s="77"/>
      <c r="P764" s="78"/>
      <c r="Q764" s="78"/>
      <c r="R764" s="83"/>
      <c r="S764" s="83"/>
      <c r="T764" s="83"/>
      <c r="U764" s="83"/>
      <c r="V764" s="86"/>
      <c r="W764" s="51"/>
      <c r="X764" s="86"/>
      <c r="Y764" s="52"/>
      <c r="Z764" s="51"/>
      <c r="AA764" s="73">
        <v>764</v>
      </c>
      <c r="AB764" s="73"/>
      <c r="AC764" s="74"/>
      <c r="AD764" s="82"/>
      <c r="AE764" s="82"/>
      <c r="AF764" s="2"/>
      <c r="AI764" s="3"/>
      <c r="AJ764" s="3"/>
    </row>
    <row r="765" spans="1:36" ht="15">
      <c r="A765" s="66" t="s">
        <v>1378</v>
      </c>
      <c r="B765" s="67"/>
      <c r="C765" s="67"/>
      <c r="D765" s="68"/>
      <c r="E765" s="70"/>
      <c r="F765" s="67"/>
      <c r="G765" s="67"/>
      <c r="H765" s="71"/>
      <c r="I765" s="72"/>
      <c r="J765" s="72"/>
      <c r="K765" s="71"/>
      <c r="L765" s="75"/>
      <c r="M765" s="76">
        <v>8233.3154296875</v>
      </c>
      <c r="N765" s="76">
        <v>5636.904296875</v>
      </c>
      <c r="O765" s="77"/>
      <c r="P765" s="78"/>
      <c r="Q765" s="78"/>
      <c r="R765" s="83"/>
      <c r="S765" s="83"/>
      <c r="T765" s="83"/>
      <c r="U765" s="83"/>
      <c r="V765" s="86"/>
      <c r="W765" s="51"/>
      <c r="X765" s="86"/>
      <c r="Y765" s="52"/>
      <c r="Z765" s="51"/>
      <c r="AA765" s="73">
        <v>765</v>
      </c>
      <c r="AB765" s="73"/>
      <c r="AC765" s="74"/>
      <c r="AD765" s="82"/>
      <c r="AE765" s="82"/>
      <c r="AF765" s="2"/>
      <c r="AI765" s="3"/>
      <c r="AJ765" s="3"/>
    </row>
    <row r="766" spans="1:36" ht="15">
      <c r="A766" s="66" t="s">
        <v>1379</v>
      </c>
      <c r="B766" s="67"/>
      <c r="C766" s="67"/>
      <c r="D766" s="68"/>
      <c r="E766" s="70"/>
      <c r="F766" s="67"/>
      <c r="G766" s="67"/>
      <c r="H766" s="71"/>
      <c r="I766" s="72"/>
      <c r="J766" s="72"/>
      <c r="K766" s="71"/>
      <c r="L766" s="75"/>
      <c r="M766" s="76">
        <v>3791.15234375</v>
      </c>
      <c r="N766" s="76">
        <v>4123.48291015625</v>
      </c>
      <c r="O766" s="77"/>
      <c r="P766" s="78"/>
      <c r="Q766" s="78"/>
      <c r="R766" s="83"/>
      <c r="S766" s="83"/>
      <c r="T766" s="83"/>
      <c r="U766" s="83"/>
      <c r="V766" s="86"/>
      <c r="W766" s="51"/>
      <c r="X766" s="86"/>
      <c r="Y766" s="52"/>
      <c r="Z766" s="51"/>
      <c r="AA766" s="73">
        <v>766</v>
      </c>
      <c r="AB766" s="73"/>
      <c r="AC766" s="74"/>
      <c r="AD766" s="82"/>
      <c r="AE766" s="82"/>
      <c r="AF766" s="2"/>
      <c r="AI766" s="3"/>
      <c r="AJ766" s="3"/>
    </row>
    <row r="767" spans="1:36" ht="15">
      <c r="A767" s="66" t="s">
        <v>1380</v>
      </c>
      <c r="B767" s="67"/>
      <c r="C767" s="67"/>
      <c r="D767" s="68"/>
      <c r="E767" s="70"/>
      <c r="F767" s="67"/>
      <c r="G767" s="67"/>
      <c r="H767" s="71"/>
      <c r="I767" s="72"/>
      <c r="J767" s="72"/>
      <c r="K767" s="71"/>
      <c r="L767" s="75"/>
      <c r="M767" s="76">
        <v>3894.821533203125</v>
      </c>
      <c r="N767" s="76">
        <v>4489.4208984375</v>
      </c>
      <c r="O767" s="77"/>
      <c r="P767" s="78"/>
      <c r="Q767" s="78"/>
      <c r="R767" s="83"/>
      <c r="S767" s="83"/>
      <c r="T767" s="83"/>
      <c r="U767" s="83"/>
      <c r="V767" s="86"/>
      <c r="W767" s="51"/>
      <c r="X767" s="86"/>
      <c r="Y767" s="52"/>
      <c r="Z767" s="51"/>
      <c r="AA767" s="73">
        <v>767</v>
      </c>
      <c r="AB767" s="73"/>
      <c r="AC767" s="74"/>
      <c r="AD767" s="82"/>
      <c r="AE767" s="82"/>
      <c r="AF767" s="2"/>
      <c r="AI767" s="3"/>
      <c r="AJ767" s="3"/>
    </row>
    <row r="768" spans="1:36" ht="15">
      <c r="A768" s="66" t="s">
        <v>413</v>
      </c>
      <c r="B768" s="67"/>
      <c r="C768" s="67"/>
      <c r="D768" s="68"/>
      <c r="E768" s="70"/>
      <c r="F768" s="67"/>
      <c r="G768" s="67"/>
      <c r="H768" s="71"/>
      <c r="I768" s="72"/>
      <c r="J768" s="72"/>
      <c r="K768" s="71"/>
      <c r="L768" s="75"/>
      <c r="M768" s="76">
        <v>2300.82421875</v>
      </c>
      <c r="N768" s="76">
        <v>4371.77294921875</v>
      </c>
      <c r="O768" s="77"/>
      <c r="P768" s="78"/>
      <c r="Q768" s="78"/>
      <c r="R768" s="83"/>
      <c r="S768" s="83"/>
      <c r="T768" s="83"/>
      <c r="U768" s="83"/>
      <c r="V768" s="86"/>
      <c r="W768" s="51"/>
      <c r="X768" s="86"/>
      <c r="Y768" s="52"/>
      <c r="Z768" s="51"/>
      <c r="AA768" s="73">
        <v>768</v>
      </c>
      <c r="AB768" s="73"/>
      <c r="AC768" s="74"/>
      <c r="AD768" s="82"/>
      <c r="AE768" s="82"/>
      <c r="AF768" s="2"/>
      <c r="AI768" s="3"/>
      <c r="AJ768" s="3"/>
    </row>
    <row r="769" spans="1:36" ht="15">
      <c r="A769" s="66" t="s">
        <v>1381</v>
      </c>
      <c r="B769" s="67"/>
      <c r="C769" s="67"/>
      <c r="D769" s="68"/>
      <c r="E769" s="70"/>
      <c r="F769" s="67"/>
      <c r="G769" s="67"/>
      <c r="H769" s="71"/>
      <c r="I769" s="72"/>
      <c r="J769" s="72"/>
      <c r="K769" s="71"/>
      <c r="L769" s="75"/>
      <c r="M769" s="76">
        <v>1827.772705078125</v>
      </c>
      <c r="N769" s="76">
        <v>3756.9873046875</v>
      </c>
      <c r="O769" s="77"/>
      <c r="P769" s="78"/>
      <c r="Q769" s="78"/>
      <c r="R769" s="83"/>
      <c r="S769" s="83"/>
      <c r="T769" s="83"/>
      <c r="U769" s="83"/>
      <c r="V769" s="86"/>
      <c r="W769" s="51"/>
      <c r="X769" s="86"/>
      <c r="Y769" s="52"/>
      <c r="Z769" s="51"/>
      <c r="AA769" s="73">
        <v>769</v>
      </c>
      <c r="AB769" s="73"/>
      <c r="AC769" s="74"/>
      <c r="AD769" s="82"/>
      <c r="AE769" s="82"/>
      <c r="AF769" s="2"/>
      <c r="AI769" s="3"/>
      <c r="AJ769" s="3"/>
    </row>
    <row r="770" spans="1:36" ht="15">
      <c r="A770" s="66" t="s">
        <v>292</v>
      </c>
      <c r="B770" s="67"/>
      <c r="C770" s="67"/>
      <c r="D770" s="68"/>
      <c r="E770" s="70"/>
      <c r="F770" s="67"/>
      <c r="G770" s="67"/>
      <c r="H770" s="71"/>
      <c r="I770" s="72"/>
      <c r="J770" s="72"/>
      <c r="K770" s="71"/>
      <c r="L770" s="75"/>
      <c r="M770" s="76">
        <v>4055.98681640625</v>
      </c>
      <c r="N770" s="76">
        <v>4088.0205078125</v>
      </c>
      <c r="O770" s="77"/>
      <c r="P770" s="78"/>
      <c r="Q770" s="78"/>
      <c r="R770" s="83"/>
      <c r="S770" s="83"/>
      <c r="T770" s="83"/>
      <c r="U770" s="83"/>
      <c r="V770" s="86"/>
      <c r="W770" s="51"/>
      <c r="X770" s="86"/>
      <c r="Y770" s="52"/>
      <c r="Z770" s="51"/>
      <c r="AA770" s="73">
        <v>770</v>
      </c>
      <c r="AB770" s="73"/>
      <c r="AC770" s="74"/>
      <c r="AD770" s="82"/>
      <c r="AE770" s="82"/>
      <c r="AF770" s="2"/>
      <c r="AI770" s="3"/>
      <c r="AJ770" s="3"/>
    </row>
    <row r="771" spans="1:36" ht="15">
      <c r="A771" s="66" t="s">
        <v>1382</v>
      </c>
      <c r="B771" s="67"/>
      <c r="C771" s="67"/>
      <c r="D771" s="68"/>
      <c r="E771" s="70"/>
      <c r="F771" s="67"/>
      <c r="G771" s="67"/>
      <c r="H771" s="71"/>
      <c r="I771" s="72"/>
      <c r="J771" s="72"/>
      <c r="K771" s="71"/>
      <c r="L771" s="75"/>
      <c r="M771" s="76">
        <v>4663.31787109375</v>
      </c>
      <c r="N771" s="76">
        <v>4728.25244140625</v>
      </c>
      <c r="O771" s="77"/>
      <c r="P771" s="78"/>
      <c r="Q771" s="78"/>
      <c r="R771" s="83"/>
      <c r="S771" s="83"/>
      <c r="T771" s="83"/>
      <c r="U771" s="83"/>
      <c r="V771" s="86"/>
      <c r="W771" s="51"/>
      <c r="X771" s="86"/>
      <c r="Y771" s="52"/>
      <c r="Z771" s="51"/>
      <c r="AA771" s="73">
        <v>771</v>
      </c>
      <c r="AB771" s="73"/>
      <c r="AC771" s="74"/>
      <c r="AD771" s="82"/>
      <c r="AE771" s="82"/>
      <c r="AF771" s="2"/>
      <c r="AI771" s="3"/>
      <c r="AJ771" s="3"/>
    </row>
    <row r="772" spans="1:36" ht="15">
      <c r="A772" s="66" t="s">
        <v>1383</v>
      </c>
      <c r="B772" s="67"/>
      <c r="C772" s="67"/>
      <c r="D772" s="68"/>
      <c r="E772" s="70"/>
      <c r="F772" s="67"/>
      <c r="G772" s="67"/>
      <c r="H772" s="71"/>
      <c r="I772" s="72"/>
      <c r="J772" s="72"/>
      <c r="K772" s="71"/>
      <c r="L772" s="75"/>
      <c r="M772" s="76">
        <v>6334.994140625</v>
      </c>
      <c r="N772" s="76">
        <v>837.8521118164062</v>
      </c>
      <c r="O772" s="77"/>
      <c r="P772" s="78"/>
      <c r="Q772" s="78"/>
      <c r="R772" s="83"/>
      <c r="S772" s="83"/>
      <c r="T772" s="83"/>
      <c r="U772" s="83"/>
      <c r="V772" s="86"/>
      <c r="W772" s="51"/>
      <c r="X772" s="86"/>
      <c r="Y772" s="52"/>
      <c r="Z772" s="51"/>
      <c r="AA772" s="73">
        <v>772</v>
      </c>
      <c r="AB772" s="73"/>
      <c r="AC772" s="74"/>
      <c r="AD772" s="82"/>
      <c r="AE772" s="82"/>
      <c r="AF772" s="2"/>
      <c r="AI772" s="3"/>
      <c r="AJ772" s="3"/>
    </row>
    <row r="773" spans="1:36" ht="15">
      <c r="A773" s="66" t="s">
        <v>1384</v>
      </c>
      <c r="B773" s="67"/>
      <c r="C773" s="67"/>
      <c r="D773" s="68"/>
      <c r="E773" s="70"/>
      <c r="F773" s="67"/>
      <c r="G773" s="67"/>
      <c r="H773" s="71"/>
      <c r="I773" s="72"/>
      <c r="J773" s="72"/>
      <c r="K773" s="71"/>
      <c r="L773" s="75"/>
      <c r="M773" s="76">
        <v>5164.845703125</v>
      </c>
      <c r="N773" s="76">
        <v>4744.25732421875</v>
      </c>
      <c r="O773" s="77"/>
      <c r="P773" s="78"/>
      <c r="Q773" s="78"/>
      <c r="R773" s="83"/>
      <c r="S773" s="83"/>
      <c r="T773" s="83"/>
      <c r="U773" s="83"/>
      <c r="V773" s="86"/>
      <c r="W773" s="51"/>
      <c r="X773" s="86"/>
      <c r="Y773" s="52"/>
      <c r="Z773" s="51"/>
      <c r="AA773" s="73">
        <v>773</v>
      </c>
      <c r="AB773" s="73"/>
      <c r="AC773" s="74"/>
      <c r="AD773" s="82"/>
      <c r="AE773" s="82"/>
      <c r="AF773" s="2"/>
      <c r="AI773" s="3"/>
      <c r="AJ773" s="3"/>
    </row>
    <row r="774" spans="1:36" ht="15">
      <c r="A774" s="66" t="s">
        <v>781</v>
      </c>
      <c r="B774" s="67"/>
      <c r="C774" s="67"/>
      <c r="D774" s="68"/>
      <c r="E774" s="70"/>
      <c r="F774" s="67"/>
      <c r="G774" s="67"/>
      <c r="H774" s="71"/>
      <c r="I774" s="72"/>
      <c r="J774" s="72"/>
      <c r="K774" s="71"/>
      <c r="L774" s="75"/>
      <c r="M774" s="76">
        <v>3756.591552734375</v>
      </c>
      <c r="N774" s="76">
        <v>3384.476806640625</v>
      </c>
      <c r="O774" s="77"/>
      <c r="P774" s="78"/>
      <c r="Q774" s="78"/>
      <c r="R774" s="83"/>
      <c r="S774" s="83"/>
      <c r="T774" s="83"/>
      <c r="U774" s="83"/>
      <c r="V774" s="86"/>
      <c r="W774" s="51"/>
      <c r="X774" s="86"/>
      <c r="Y774" s="52"/>
      <c r="Z774" s="51"/>
      <c r="AA774" s="73">
        <v>774</v>
      </c>
      <c r="AB774" s="73"/>
      <c r="AC774" s="74"/>
      <c r="AD774" s="82"/>
      <c r="AE774" s="82"/>
      <c r="AF774" s="2"/>
      <c r="AI774" s="3"/>
      <c r="AJ774" s="3"/>
    </row>
    <row r="775" spans="1:36" ht="15">
      <c r="A775" s="66" t="s">
        <v>1385</v>
      </c>
      <c r="B775" s="67"/>
      <c r="C775" s="67"/>
      <c r="D775" s="68"/>
      <c r="E775" s="70"/>
      <c r="F775" s="67"/>
      <c r="G775" s="67"/>
      <c r="H775" s="71"/>
      <c r="I775" s="72"/>
      <c r="J775" s="72"/>
      <c r="K775" s="71"/>
      <c r="L775" s="75"/>
      <c r="M775" s="76">
        <v>4189.54833984375</v>
      </c>
      <c r="N775" s="76">
        <v>4124.7041015625</v>
      </c>
      <c r="O775" s="77"/>
      <c r="P775" s="78"/>
      <c r="Q775" s="78"/>
      <c r="R775" s="83"/>
      <c r="S775" s="83"/>
      <c r="T775" s="83"/>
      <c r="U775" s="83"/>
      <c r="V775" s="86"/>
      <c r="W775" s="51"/>
      <c r="X775" s="86"/>
      <c r="Y775" s="52"/>
      <c r="Z775" s="51"/>
      <c r="AA775" s="73">
        <v>775</v>
      </c>
      <c r="AB775" s="73"/>
      <c r="AC775" s="74"/>
      <c r="AD775" s="82"/>
      <c r="AE775" s="82"/>
      <c r="AF775" s="2"/>
      <c r="AI775" s="3"/>
      <c r="AJ775" s="3"/>
    </row>
    <row r="776" spans="1:36" ht="15">
      <c r="A776" s="66" t="s">
        <v>782</v>
      </c>
      <c r="B776" s="67"/>
      <c r="C776" s="67"/>
      <c r="D776" s="68"/>
      <c r="E776" s="70"/>
      <c r="F776" s="67"/>
      <c r="G776" s="67"/>
      <c r="H776" s="71"/>
      <c r="I776" s="72"/>
      <c r="J776" s="72"/>
      <c r="K776" s="71"/>
      <c r="L776" s="75"/>
      <c r="M776" s="76">
        <v>4012.906005859375</v>
      </c>
      <c r="N776" s="76">
        <v>3990.868408203125</v>
      </c>
      <c r="O776" s="77"/>
      <c r="P776" s="78"/>
      <c r="Q776" s="78"/>
      <c r="R776" s="83"/>
      <c r="S776" s="83"/>
      <c r="T776" s="83"/>
      <c r="U776" s="83"/>
      <c r="V776" s="86"/>
      <c r="W776" s="51"/>
      <c r="X776" s="86"/>
      <c r="Y776" s="52"/>
      <c r="Z776" s="51"/>
      <c r="AA776" s="73">
        <v>776</v>
      </c>
      <c r="AB776" s="73"/>
      <c r="AC776" s="74"/>
      <c r="AD776" s="82"/>
      <c r="AE776" s="82"/>
      <c r="AF776" s="2"/>
      <c r="AI776" s="3"/>
      <c r="AJ776" s="3"/>
    </row>
    <row r="777" spans="1:36" ht="15">
      <c r="A777" s="66" t="s">
        <v>783</v>
      </c>
      <c r="B777" s="67"/>
      <c r="C777" s="67"/>
      <c r="D777" s="68"/>
      <c r="E777" s="70"/>
      <c r="F777" s="67"/>
      <c r="G777" s="67"/>
      <c r="H777" s="71"/>
      <c r="I777" s="72"/>
      <c r="J777" s="72"/>
      <c r="K777" s="71"/>
      <c r="L777" s="75"/>
      <c r="M777" s="76">
        <v>4158.82177734375</v>
      </c>
      <c r="N777" s="76">
        <v>4045.4189453125</v>
      </c>
      <c r="O777" s="77"/>
      <c r="P777" s="78"/>
      <c r="Q777" s="78"/>
      <c r="R777" s="83"/>
      <c r="S777" s="83"/>
      <c r="T777" s="83"/>
      <c r="U777" s="83"/>
      <c r="V777" s="86"/>
      <c r="W777" s="51"/>
      <c r="X777" s="86"/>
      <c r="Y777" s="52"/>
      <c r="Z777" s="51"/>
      <c r="AA777" s="73">
        <v>777</v>
      </c>
      <c r="AB777" s="73"/>
      <c r="AC777" s="74"/>
      <c r="AD777" s="82"/>
      <c r="AE777" s="82"/>
      <c r="AF777" s="2"/>
      <c r="AI777" s="3"/>
      <c r="AJ777" s="3"/>
    </row>
    <row r="778" spans="1:36" ht="15">
      <c r="A778" s="66" t="s">
        <v>1386</v>
      </c>
      <c r="B778" s="67"/>
      <c r="C778" s="67"/>
      <c r="D778" s="68"/>
      <c r="E778" s="70"/>
      <c r="F778" s="67"/>
      <c r="G778" s="67"/>
      <c r="H778" s="71"/>
      <c r="I778" s="72"/>
      <c r="J778" s="72"/>
      <c r="K778" s="71"/>
      <c r="L778" s="75"/>
      <c r="M778" s="76">
        <v>4732.4990234375</v>
      </c>
      <c r="N778" s="76">
        <v>4708.8505859375</v>
      </c>
      <c r="O778" s="77"/>
      <c r="P778" s="78"/>
      <c r="Q778" s="78"/>
      <c r="R778" s="83"/>
      <c r="S778" s="83"/>
      <c r="T778" s="83"/>
      <c r="U778" s="83"/>
      <c r="V778" s="86"/>
      <c r="W778" s="51"/>
      <c r="X778" s="86"/>
      <c r="Y778" s="52"/>
      <c r="Z778" s="51"/>
      <c r="AA778" s="73">
        <v>778</v>
      </c>
      <c r="AB778" s="73"/>
      <c r="AC778" s="74"/>
      <c r="AD778" s="82"/>
      <c r="AE778" s="82"/>
      <c r="AF778" s="2"/>
      <c r="AI778" s="3"/>
      <c r="AJ778" s="3"/>
    </row>
    <row r="779" spans="1:36" ht="15">
      <c r="A779" s="66" t="s">
        <v>784</v>
      </c>
      <c r="B779" s="67"/>
      <c r="C779" s="67"/>
      <c r="D779" s="68"/>
      <c r="E779" s="70"/>
      <c r="F779" s="67"/>
      <c r="G779" s="67"/>
      <c r="H779" s="71"/>
      <c r="I779" s="72"/>
      <c r="J779" s="72"/>
      <c r="K779" s="71"/>
      <c r="L779" s="75"/>
      <c r="M779" s="76">
        <v>4874.580078125</v>
      </c>
      <c r="N779" s="76">
        <v>4780.896484375</v>
      </c>
      <c r="O779" s="77"/>
      <c r="P779" s="78"/>
      <c r="Q779" s="78"/>
      <c r="R779" s="83"/>
      <c r="S779" s="83"/>
      <c r="T779" s="83"/>
      <c r="U779" s="83"/>
      <c r="V779" s="86"/>
      <c r="W779" s="51"/>
      <c r="X779" s="86"/>
      <c r="Y779" s="52"/>
      <c r="Z779" s="51"/>
      <c r="AA779" s="73">
        <v>779</v>
      </c>
      <c r="AB779" s="73"/>
      <c r="AC779" s="74"/>
      <c r="AD779" s="82"/>
      <c r="AE779" s="82"/>
      <c r="AF779" s="2"/>
      <c r="AI779" s="3"/>
      <c r="AJ779" s="3"/>
    </row>
    <row r="780" spans="1:36" ht="15">
      <c r="A780" s="66" t="s">
        <v>1387</v>
      </c>
      <c r="B780" s="67"/>
      <c r="C780" s="67"/>
      <c r="D780" s="68"/>
      <c r="E780" s="70"/>
      <c r="F780" s="67"/>
      <c r="G780" s="67"/>
      <c r="H780" s="71"/>
      <c r="I780" s="72"/>
      <c r="J780" s="72"/>
      <c r="K780" s="71"/>
      <c r="L780" s="75"/>
      <c r="M780" s="76">
        <v>4209.95068359375</v>
      </c>
      <c r="N780" s="76">
        <v>4185.55126953125</v>
      </c>
      <c r="O780" s="77"/>
      <c r="P780" s="78"/>
      <c r="Q780" s="78"/>
      <c r="R780" s="83"/>
      <c r="S780" s="83"/>
      <c r="T780" s="83"/>
      <c r="U780" s="83"/>
      <c r="V780" s="86"/>
      <c r="W780" s="51"/>
      <c r="X780" s="86"/>
      <c r="Y780" s="52"/>
      <c r="Z780" s="51"/>
      <c r="AA780" s="73">
        <v>780</v>
      </c>
      <c r="AB780" s="73"/>
      <c r="AC780" s="74"/>
      <c r="AD780" s="82"/>
      <c r="AE780" s="82"/>
      <c r="AF780" s="2"/>
      <c r="AI780" s="3"/>
      <c r="AJ780" s="3"/>
    </row>
    <row r="781" spans="1:36" ht="15">
      <c r="A781" s="66" t="s">
        <v>217</v>
      </c>
      <c r="B781" s="67"/>
      <c r="C781" s="67"/>
      <c r="D781" s="68"/>
      <c r="E781" s="70"/>
      <c r="F781" s="67"/>
      <c r="G781" s="67"/>
      <c r="H781" s="71"/>
      <c r="I781" s="72"/>
      <c r="J781" s="72"/>
      <c r="K781" s="71"/>
      <c r="L781" s="75"/>
      <c r="M781" s="76">
        <v>4279.0263671875</v>
      </c>
      <c r="N781" s="76">
        <v>4319.9873046875</v>
      </c>
      <c r="O781" s="77"/>
      <c r="P781" s="78"/>
      <c r="Q781" s="78"/>
      <c r="R781" s="83"/>
      <c r="S781" s="83"/>
      <c r="T781" s="83"/>
      <c r="U781" s="83"/>
      <c r="V781" s="86"/>
      <c r="W781" s="51"/>
      <c r="X781" s="86"/>
      <c r="Y781" s="52"/>
      <c r="Z781" s="51"/>
      <c r="AA781" s="73">
        <v>781</v>
      </c>
      <c r="AB781" s="73"/>
      <c r="AC781" s="74"/>
      <c r="AD781" s="82"/>
      <c r="AE781" s="82"/>
      <c r="AF781" s="2"/>
      <c r="AI781" s="3"/>
      <c r="AJ781" s="3"/>
    </row>
    <row r="782" spans="1:36" ht="15">
      <c r="A782" s="66" t="s">
        <v>1388</v>
      </c>
      <c r="B782" s="67"/>
      <c r="C782" s="67"/>
      <c r="D782" s="68"/>
      <c r="E782" s="70"/>
      <c r="F782" s="67"/>
      <c r="G782" s="67"/>
      <c r="H782" s="71"/>
      <c r="I782" s="72"/>
      <c r="J782" s="72"/>
      <c r="K782" s="71"/>
      <c r="L782" s="75"/>
      <c r="M782" s="76">
        <v>4157.05029296875</v>
      </c>
      <c r="N782" s="76">
        <v>4192.4150390625</v>
      </c>
      <c r="O782" s="77"/>
      <c r="P782" s="78"/>
      <c r="Q782" s="78"/>
      <c r="R782" s="83"/>
      <c r="S782" s="83"/>
      <c r="T782" s="83"/>
      <c r="U782" s="83"/>
      <c r="V782" s="86"/>
      <c r="W782" s="51"/>
      <c r="X782" s="86"/>
      <c r="Y782" s="52"/>
      <c r="Z782" s="51"/>
      <c r="AA782" s="73">
        <v>782</v>
      </c>
      <c r="AB782" s="73"/>
      <c r="AC782" s="74"/>
      <c r="AD782" s="82"/>
      <c r="AE782" s="82"/>
      <c r="AF782" s="2"/>
      <c r="AI782" s="3"/>
      <c r="AJ782" s="3"/>
    </row>
    <row r="783" spans="1:36" ht="15">
      <c r="A783" s="66" t="s">
        <v>785</v>
      </c>
      <c r="B783" s="67"/>
      <c r="C783" s="67"/>
      <c r="D783" s="68"/>
      <c r="E783" s="70"/>
      <c r="F783" s="67"/>
      <c r="G783" s="67"/>
      <c r="H783" s="71"/>
      <c r="I783" s="72"/>
      <c r="J783" s="72"/>
      <c r="K783" s="71"/>
      <c r="L783" s="75"/>
      <c r="M783" s="76">
        <v>6028.61181640625</v>
      </c>
      <c r="N783" s="76">
        <v>4206.29833984375</v>
      </c>
      <c r="O783" s="77"/>
      <c r="P783" s="78"/>
      <c r="Q783" s="78"/>
      <c r="R783" s="83"/>
      <c r="S783" s="83"/>
      <c r="T783" s="83"/>
      <c r="U783" s="83"/>
      <c r="V783" s="86"/>
      <c r="W783" s="51"/>
      <c r="X783" s="86"/>
      <c r="Y783" s="52"/>
      <c r="Z783" s="51"/>
      <c r="AA783" s="73">
        <v>783</v>
      </c>
      <c r="AB783" s="73"/>
      <c r="AC783" s="74"/>
      <c r="AD783" s="82"/>
      <c r="AE783" s="82"/>
      <c r="AF783" s="2"/>
      <c r="AI783" s="3"/>
      <c r="AJ783" s="3"/>
    </row>
    <row r="784" spans="1:36" ht="15">
      <c r="A784" s="66" t="s">
        <v>300</v>
      </c>
      <c r="B784" s="67"/>
      <c r="C784" s="67"/>
      <c r="D784" s="68"/>
      <c r="E784" s="70"/>
      <c r="F784" s="67"/>
      <c r="G784" s="67"/>
      <c r="H784" s="71"/>
      <c r="I784" s="72"/>
      <c r="J784" s="72"/>
      <c r="K784" s="71"/>
      <c r="L784" s="75"/>
      <c r="M784" s="76">
        <v>5079.05859375</v>
      </c>
      <c r="N784" s="76">
        <v>4127.01611328125</v>
      </c>
      <c r="O784" s="77"/>
      <c r="P784" s="78"/>
      <c r="Q784" s="78"/>
      <c r="R784" s="83"/>
      <c r="S784" s="83"/>
      <c r="T784" s="83"/>
      <c r="U784" s="83"/>
      <c r="V784" s="86"/>
      <c r="W784" s="51"/>
      <c r="X784" s="86"/>
      <c r="Y784" s="52"/>
      <c r="Z784" s="51"/>
      <c r="AA784" s="73">
        <v>784</v>
      </c>
      <c r="AB784" s="73"/>
      <c r="AC784" s="74"/>
      <c r="AD784" s="82"/>
      <c r="AE784" s="82"/>
      <c r="AF784" s="2"/>
      <c r="AI784" s="3"/>
      <c r="AJ784" s="3"/>
    </row>
    <row r="785" spans="1:36" ht="15">
      <c r="A785" s="66" t="s">
        <v>786</v>
      </c>
      <c r="B785" s="67"/>
      <c r="C785" s="67"/>
      <c r="D785" s="68"/>
      <c r="E785" s="70"/>
      <c r="F785" s="67"/>
      <c r="G785" s="67"/>
      <c r="H785" s="71"/>
      <c r="I785" s="72"/>
      <c r="J785" s="72"/>
      <c r="K785" s="71"/>
      <c r="L785" s="75"/>
      <c r="M785" s="76">
        <v>4048.442138671875</v>
      </c>
      <c r="N785" s="76">
        <v>4173.71484375</v>
      </c>
      <c r="O785" s="77"/>
      <c r="P785" s="78"/>
      <c r="Q785" s="78"/>
      <c r="R785" s="83"/>
      <c r="S785" s="83"/>
      <c r="T785" s="83"/>
      <c r="U785" s="83"/>
      <c r="V785" s="86"/>
      <c r="W785" s="51"/>
      <c r="X785" s="86"/>
      <c r="Y785" s="52"/>
      <c r="Z785" s="51"/>
      <c r="AA785" s="73">
        <v>785</v>
      </c>
      <c r="AB785" s="73"/>
      <c r="AC785" s="74"/>
      <c r="AD785" s="82"/>
      <c r="AE785" s="82"/>
      <c r="AF785" s="2"/>
      <c r="AI785" s="3"/>
      <c r="AJ785" s="3"/>
    </row>
    <row r="786" spans="1:36" ht="15">
      <c r="A786" s="66" t="s">
        <v>1389</v>
      </c>
      <c r="B786" s="67"/>
      <c r="C786" s="67"/>
      <c r="D786" s="68"/>
      <c r="E786" s="70"/>
      <c r="F786" s="67"/>
      <c r="G786" s="67"/>
      <c r="H786" s="71"/>
      <c r="I786" s="72"/>
      <c r="J786" s="72"/>
      <c r="K786" s="71"/>
      <c r="L786" s="75"/>
      <c r="M786" s="76">
        <v>3999.130126953125</v>
      </c>
      <c r="N786" s="76">
        <v>3343.81689453125</v>
      </c>
      <c r="O786" s="77"/>
      <c r="P786" s="78"/>
      <c r="Q786" s="78"/>
      <c r="R786" s="83"/>
      <c r="S786" s="83"/>
      <c r="T786" s="83"/>
      <c r="U786" s="83"/>
      <c r="V786" s="86"/>
      <c r="W786" s="51"/>
      <c r="X786" s="86"/>
      <c r="Y786" s="52"/>
      <c r="Z786" s="51"/>
      <c r="AA786" s="73">
        <v>786</v>
      </c>
      <c r="AB786" s="73"/>
      <c r="AC786" s="74"/>
      <c r="AD786" s="82"/>
      <c r="AE786" s="82"/>
      <c r="AF786" s="2"/>
      <c r="AI786" s="3"/>
      <c r="AJ786" s="3"/>
    </row>
    <row r="787" spans="1:36" ht="15">
      <c r="A787" s="66" t="s">
        <v>1390</v>
      </c>
      <c r="B787" s="67"/>
      <c r="C787" s="67"/>
      <c r="D787" s="68"/>
      <c r="E787" s="70"/>
      <c r="F787" s="67"/>
      <c r="G787" s="67"/>
      <c r="H787" s="71"/>
      <c r="I787" s="72"/>
      <c r="J787" s="72"/>
      <c r="K787" s="71"/>
      <c r="L787" s="75"/>
      <c r="M787" s="76">
        <v>6480.05126953125</v>
      </c>
      <c r="N787" s="76">
        <v>3743.7783203125</v>
      </c>
      <c r="O787" s="77"/>
      <c r="P787" s="78"/>
      <c r="Q787" s="78"/>
      <c r="R787" s="83"/>
      <c r="S787" s="83"/>
      <c r="T787" s="83"/>
      <c r="U787" s="83"/>
      <c r="V787" s="86"/>
      <c r="W787" s="51"/>
      <c r="X787" s="86"/>
      <c r="Y787" s="52"/>
      <c r="Z787" s="51"/>
      <c r="AA787" s="73">
        <v>787</v>
      </c>
      <c r="AB787" s="73"/>
      <c r="AC787" s="74"/>
      <c r="AD787" s="82"/>
      <c r="AE787" s="82"/>
      <c r="AF787" s="2"/>
      <c r="AI787" s="3"/>
      <c r="AJ787" s="3"/>
    </row>
    <row r="788" spans="1:36" ht="15">
      <c r="A788" s="66" t="s">
        <v>301</v>
      </c>
      <c r="B788" s="67"/>
      <c r="C788" s="67"/>
      <c r="D788" s="68"/>
      <c r="E788" s="70"/>
      <c r="F788" s="67"/>
      <c r="G788" s="67"/>
      <c r="H788" s="71"/>
      <c r="I788" s="72"/>
      <c r="J788" s="72"/>
      <c r="K788" s="71"/>
      <c r="L788" s="75"/>
      <c r="M788" s="76">
        <v>4870.7265625</v>
      </c>
      <c r="N788" s="76">
        <v>3616.1552734375</v>
      </c>
      <c r="O788" s="77"/>
      <c r="P788" s="78"/>
      <c r="Q788" s="78"/>
      <c r="R788" s="83"/>
      <c r="S788" s="83"/>
      <c r="T788" s="83"/>
      <c r="U788" s="83"/>
      <c r="V788" s="86"/>
      <c r="W788" s="51"/>
      <c r="X788" s="86"/>
      <c r="Y788" s="52"/>
      <c r="Z788" s="51"/>
      <c r="AA788" s="73">
        <v>788</v>
      </c>
      <c r="AB788" s="73"/>
      <c r="AC788" s="74"/>
      <c r="AD788" s="82"/>
      <c r="AE788" s="82"/>
      <c r="AF788" s="2"/>
      <c r="AI788" s="3"/>
      <c r="AJ788" s="3"/>
    </row>
    <row r="789" spans="1:36" ht="15">
      <c r="A789" s="66" t="s">
        <v>285</v>
      </c>
      <c r="B789" s="67"/>
      <c r="C789" s="67"/>
      <c r="D789" s="68"/>
      <c r="E789" s="70"/>
      <c r="F789" s="67"/>
      <c r="G789" s="67"/>
      <c r="H789" s="71"/>
      <c r="I789" s="72"/>
      <c r="J789" s="72"/>
      <c r="K789" s="71"/>
      <c r="L789" s="75"/>
      <c r="M789" s="76">
        <v>4128.4111328125</v>
      </c>
      <c r="N789" s="76">
        <v>4136.9833984375</v>
      </c>
      <c r="O789" s="77"/>
      <c r="P789" s="78"/>
      <c r="Q789" s="78"/>
      <c r="R789" s="83"/>
      <c r="S789" s="83"/>
      <c r="T789" s="83"/>
      <c r="U789" s="83"/>
      <c r="V789" s="86"/>
      <c r="W789" s="51"/>
      <c r="X789" s="86"/>
      <c r="Y789" s="52"/>
      <c r="Z789" s="51"/>
      <c r="AA789" s="73">
        <v>789</v>
      </c>
      <c r="AB789" s="73"/>
      <c r="AC789" s="74"/>
      <c r="AD789" s="82"/>
      <c r="AE789" s="82"/>
      <c r="AF789" s="2"/>
      <c r="AI789" s="3"/>
      <c r="AJ789" s="3"/>
    </row>
    <row r="790" spans="1:36" ht="15">
      <c r="A790" s="66" t="s">
        <v>787</v>
      </c>
      <c r="B790" s="67"/>
      <c r="C790" s="67"/>
      <c r="D790" s="68"/>
      <c r="E790" s="70"/>
      <c r="F790" s="67"/>
      <c r="G790" s="67"/>
      <c r="H790" s="71"/>
      <c r="I790" s="72"/>
      <c r="J790" s="72"/>
      <c r="K790" s="71"/>
      <c r="L790" s="75"/>
      <c r="M790" s="76">
        <v>4213.091796875</v>
      </c>
      <c r="N790" s="76">
        <v>4241.51171875</v>
      </c>
      <c r="O790" s="77"/>
      <c r="P790" s="78"/>
      <c r="Q790" s="78"/>
      <c r="R790" s="83"/>
      <c r="S790" s="83"/>
      <c r="T790" s="83"/>
      <c r="U790" s="83"/>
      <c r="V790" s="86"/>
      <c r="W790" s="51"/>
      <c r="X790" s="86"/>
      <c r="Y790" s="52"/>
      <c r="Z790" s="51"/>
      <c r="AA790" s="73">
        <v>790</v>
      </c>
      <c r="AB790" s="73"/>
      <c r="AC790" s="74"/>
      <c r="AD790" s="82"/>
      <c r="AE790" s="82"/>
      <c r="AF790" s="2"/>
      <c r="AI790" s="3"/>
      <c r="AJ790" s="3"/>
    </row>
    <row r="791" spans="1:36" ht="15">
      <c r="A791" s="66" t="s">
        <v>1391</v>
      </c>
      <c r="B791" s="67"/>
      <c r="C791" s="67"/>
      <c r="D791" s="68"/>
      <c r="E791" s="70"/>
      <c r="F791" s="67"/>
      <c r="G791" s="67"/>
      <c r="H791" s="71"/>
      <c r="I791" s="72"/>
      <c r="J791" s="72"/>
      <c r="K791" s="71"/>
      <c r="L791" s="75"/>
      <c r="M791" s="76">
        <v>4065.7431640625</v>
      </c>
      <c r="N791" s="76">
        <v>3420.500732421875</v>
      </c>
      <c r="O791" s="77"/>
      <c r="P791" s="78"/>
      <c r="Q791" s="78"/>
      <c r="R791" s="83"/>
      <c r="S791" s="83"/>
      <c r="T791" s="83"/>
      <c r="U791" s="83"/>
      <c r="V791" s="86"/>
      <c r="W791" s="51"/>
      <c r="X791" s="86"/>
      <c r="Y791" s="52"/>
      <c r="Z791" s="51"/>
      <c r="AA791" s="73">
        <v>791</v>
      </c>
      <c r="AB791" s="73"/>
      <c r="AC791" s="74"/>
      <c r="AD791" s="82"/>
      <c r="AE791" s="82"/>
      <c r="AF791" s="2"/>
      <c r="AI791" s="3"/>
      <c r="AJ791" s="3"/>
    </row>
    <row r="792" spans="1:36" ht="15">
      <c r="A792" s="66" t="s">
        <v>1392</v>
      </c>
      <c r="B792" s="67"/>
      <c r="C792" s="67"/>
      <c r="D792" s="68"/>
      <c r="E792" s="70"/>
      <c r="F792" s="67"/>
      <c r="G792" s="67"/>
      <c r="H792" s="71"/>
      <c r="I792" s="72"/>
      <c r="J792" s="72"/>
      <c r="K792" s="71"/>
      <c r="L792" s="75"/>
      <c r="M792" s="76">
        <v>4190.4443359375</v>
      </c>
      <c r="N792" s="76">
        <v>4193.275390625</v>
      </c>
      <c r="O792" s="77"/>
      <c r="P792" s="78"/>
      <c r="Q792" s="78"/>
      <c r="R792" s="83"/>
      <c r="S792" s="83"/>
      <c r="T792" s="83"/>
      <c r="U792" s="83"/>
      <c r="V792" s="86"/>
      <c r="W792" s="51"/>
      <c r="X792" s="86"/>
      <c r="Y792" s="52"/>
      <c r="Z792" s="51"/>
      <c r="AA792" s="73">
        <v>792</v>
      </c>
      <c r="AB792" s="73"/>
      <c r="AC792" s="74"/>
      <c r="AD792" s="82"/>
      <c r="AE792" s="82"/>
      <c r="AF792" s="2"/>
      <c r="AI792" s="3"/>
      <c r="AJ792" s="3"/>
    </row>
    <row r="793" spans="1:36" ht="15">
      <c r="A793" s="66" t="s">
        <v>788</v>
      </c>
      <c r="B793" s="67"/>
      <c r="C793" s="67"/>
      <c r="D793" s="68"/>
      <c r="E793" s="70"/>
      <c r="F793" s="67"/>
      <c r="G793" s="67"/>
      <c r="H793" s="71"/>
      <c r="I793" s="72"/>
      <c r="J793" s="72"/>
      <c r="K793" s="71"/>
      <c r="L793" s="75"/>
      <c r="M793" s="76">
        <v>5249.06982421875</v>
      </c>
      <c r="N793" s="76">
        <v>4631.119140625</v>
      </c>
      <c r="O793" s="77"/>
      <c r="P793" s="78"/>
      <c r="Q793" s="78"/>
      <c r="R793" s="83"/>
      <c r="S793" s="83"/>
      <c r="T793" s="83"/>
      <c r="U793" s="83"/>
      <c r="V793" s="86"/>
      <c r="W793" s="51"/>
      <c r="X793" s="86"/>
      <c r="Y793" s="52"/>
      <c r="Z793" s="51"/>
      <c r="AA793" s="73">
        <v>793</v>
      </c>
      <c r="AB793" s="73"/>
      <c r="AC793" s="74"/>
      <c r="AD793" s="82"/>
      <c r="AE793" s="82"/>
      <c r="AF793" s="2"/>
      <c r="AI793" s="3"/>
      <c r="AJ793" s="3"/>
    </row>
    <row r="794" spans="1:36" ht="15">
      <c r="A794" s="66" t="s">
        <v>1393</v>
      </c>
      <c r="B794" s="67"/>
      <c r="C794" s="67"/>
      <c r="D794" s="68"/>
      <c r="E794" s="70"/>
      <c r="F794" s="67"/>
      <c r="G794" s="67"/>
      <c r="H794" s="71"/>
      <c r="I794" s="72"/>
      <c r="J794" s="72"/>
      <c r="K794" s="71"/>
      <c r="L794" s="75"/>
      <c r="M794" s="76">
        <v>6342.24609375</v>
      </c>
      <c r="N794" s="76">
        <v>4254.783203125</v>
      </c>
      <c r="O794" s="77"/>
      <c r="P794" s="78"/>
      <c r="Q794" s="78"/>
      <c r="R794" s="83"/>
      <c r="S794" s="83"/>
      <c r="T794" s="83"/>
      <c r="U794" s="83"/>
      <c r="V794" s="86"/>
      <c r="W794" s="51"/>
      <c r="X794" s="86"/>
      <c r="Y794" s="52"/>
      <c r="Z794" s="51"/>
      <c r="AA794" s="73">
        <v>794</v>
      </c>
      <c r="AB794" s="73"/>
      <c r="AC794" s="74"/>
      <c r="AD794" s="82"/>
      <c r="AE794" s="82"/>
      <c r="AF794" s="2"/>
      <c r="AI794" s="3"/>
      <c r="AJ794" s="3"/>
    </row>
    <row r="795" spans="1:36" ht="15">
      <c r="A795" s="66" t="s">
        <v>789</v>
      </c>
      <c r="B795" s="67"/>
      <c r="C795" s="67"/>
      <c r="D795" s="68"/>
      <c r="E795" s="70"/>
      <c r="F795" s="67"/>
      <c r="G795" s="67"/>
      <c r="H795" s="71"/>
      <c r="I795" s="72"/>
      <c r="J795" s="72"/>
      <c r="K795" s="71"/>
      <c r="L795" s="75"/>
      <c r="M795" s="76">
        <v>4175.81884765625</v>
      </c>
      <c r="N795" s="76">
        <v>4063.519775390625</v>
      </c>
      <c r="O795" s="77"/>
      <c r="P795" s="78"/>
      <c r="Q795" s="78"/>
      <c r="R795" s="83"/>
      <c r="S795" s="83"/>
      <c r="T795" s="83"/>
      <c r="U795" s="83"/>
      <c r="V795" s="86"/>
      <c r="W795" s="51"/>
      <c r="X795" s="86"/>
      <c r="Y795" s="52"/>
      <c r="Z795" s="51"/>
      <c r="AA795" s="73">
        <v>795</v>
      </c>
      <c r="AB795" s="73"/>
      <c r="AC795" s="74"/>
      <c r="AD795" s="82"/>
      <c r="AE795" s="82"/>
      <c r="AF795" s="2"/>
      <c r="AI795" s="3"/>
      <c r="AJ795" s="3"/>
    </row>
    <row r="796" spans="1:36" ht="15">
      <c r="A796" s="66" t="s">
        <v>1394</v>
      </c>
      <c r="B796" s="67"/>
      <c r="C796" s="67"/>
      <c r="D796" s="68"/>
      <c r="E796" s="70"/>
      <c r="F796" s="67"/>
      <c r="G796" s="67"/>
      <c r="H796" s="71"/>
      <c r="I796" s="72"/>
      <c r="J796" s="72"/>
      <c r="K796" s="71"/>
      <c r="L796" s="75"/>
      <c r="M796" s="76">
        <v>3430.98828125</v>
      </c>
      <c r="N796" s="76">
        <v>4581.6083984375</v>
      </c>
      <c r="O796" s="77"/>
      <c r="P796" s="78"/>
      <c r="Q796" s="78"/>
      <c r="R796" s="83"/>
      <c r="S796" s="83"/>
      <c r="T796" s="83"/>
      <c r="U796" s="83"/>
      <c r="V796" s="86"/>
      <c r="W796" s="51"/>
      <c r="X796" s="86"/>
      <c r="Y796" s="52"/>
      <c r="Z796" s="51"/>
      <c r="AA796" s="73">
        <v>796</v>
      </c>
      <c r="AB796" s="73"/>
      <c r="AC796" s="74"/>
      <c r="AD796" s="82"/>
      <c r="AE796" s="82"/>
      <c r="AF796" s="2"/>
      <c r="AI796" s="3"/>
      <c r="AJ796" s="3"/>
    </row>
    <row r="797" spans="1:36" ht="15">
      <c r="A797" s="66" t="s">
        <v>790</v>
      </c>
      <c r="B797" s="67"/>
      <c r="C797" s="67"/>
      <c r="D797" s="68"/>
      <c r="E797" s="70"/>
      <c r="F797" s="67"/>
      <c r="G797" s="67"/>
      <c r="H797" s="71"/>
      <c r="I797" s="72"/>
      <c r="J797" s="72"/>
      <c r="K797" s="71"/>
      <c r="L797" s="75"/>
      <c r="M797" s="76">
        <v>3352.842041015625</v>
      </c>
      <c r="N797" s="76">
        <v>4553.78125</v>
      </c>
      <c r="O797" s="77"/>
      <c r="P797" s="78"/>
      <c r="Q797" s="78"/>
      <c r="R797" s="83"/>
      <c r="S797" s="83"/>
      <c r="T797" s="83"/>
      <c r="U797" s="83"/>
      <c r="V797" s="86"/>
      <c r="W797" s="51"/>
      <c r="X797" s="86"/>
      <c r="Y797" s="52"/>
      <c r="Z797" s="51"/>
      <c r="AA797" s="73">
        <v>797</v>
      </c>
      <c r="AB797" s="73"/>
      <c r="AC797" s="74"/>
      <c r="AD797" s="82"/>
      <c r="AE797" s="82"/>
      <c r="AF797" s="2"/>
      <c r="AI797" s="3"/>
      <c r="AJ797" s="3"/>
    </row>
    <row r="798" spans="1:36" ht="15">
      <c r="A798" s="66" t="s">
        <v>791</v>
      </c>
      <c r="B798" s="67"/>
      <c r="C798" s="67"/>
      <c r="D798" s="68"/>
      <c r="E798" s="70"/>
      <c r="F798" s="67"/>
      <c r="G798" s="67"/>
      <c r="H798" s="71"/>
      <c r="I798" s="72"/>
      <c r="J798" s="72"/>
      <c r="K798" s="71"/>
      <c r="L798" s="75"/>
      <c r="M798" s="76">
        <v>3426.1025390625</v>
      </c>
      <c r="N798" s="76">
        <v>4658.587890625</v>
      </c>
      <c r="O798" s="77"/>
      <c r="P798" s="78"/>
      <c r="Q798" s="78"/>
      <c r="R798" s="83"/>
      <c r="S798" s="83"/>
      <c r="T798" s="83"/>
      <c r="U798" s="83"/>
      <c r="V798" s="86"/>
      <c r="W798" s="51"/>
      <c r="X798" s="86"/>
      <c r="Y798" s="52"/>
      <c r="Z798" s="51"/>
      <c r="AA798" s="73">
        <v>798</v>
      </c>
      <c r="AB798" s="73"/>
      <c r="AC798" s="74"/>
      <c r="AD798" s="82"/>
      <c r="AE798" s="82"/>
      <c r="AF798" s="2"/>
      <c r="AI798" s="3"/>
      <c r="AJ798" s="3"/>
    </row>
    <row r="799" spans="1:36" ht="15">
      <c r="A799" s="66" t="s">
        <v>1395</v>
      </c>
      <c r="B799" s="67"/>
      <c r="C799" s="67"/>
      <c r="D799" s="68"/>
      <c r="E799" s="70"/>
      <c r="F799" s="67"/>
      <c r="G799" s="67"/>
      <c r="H799" s="71"/>
      <c r="I799" s="72"/>
      <c r="J799" s="72"/>
      <c r="K799" s="71"/>
      <c r="L799" s="75"/>
      <c r="M799" s="76">
        <v>4086.34521484375</v>
      </c>
      <c r="N799" s="76">
        <v>4059.539794921875</v>
      </c>
      <c r="O799" s="77"/>
      <c r="P799" s="78"/>
      <c r="Q799" s="78"/>
      <c r="R799" s="83"/>
      <c r="S799" s="83"/>
      <c r="T799" s="83"/>
      <c r="U799" s="83"/>
      <c r="V799" s="86"/>
      <c r="W799" s="51"/>
      <c r="X799" s="86"/>
      <c r="Y799" s="52"/>
      <c r="Z799" s="51"/>
      <c r="AA799" s="73">
        <v>799</v>
      </c>
      <c r="AB799" s="73"/>
      <c r="AC799" s="74"/>
      <c r="AD799" s="82"/>
      <c r="AE799" s="82"/>
      <c r="AF799" s="2"/>
      <c r="AI799" s="3"/>
      <c r="AJ799" s="3"/>
    </row>
    <row r="800" spans="1:36" ht="15">
      <c r="A800" s="66" t="s">
        <v>792</v>
      </c>
      <c r="B800" s="67"/>
      <c r="C800" s="67"/>
      <c r="D800" s="68"/>
      <c r="E800" s="70"/>
      <c r="F800" s="67"/>
      <c r="G800" s="67"/>
      <c r="H800" s="71"/>
      <c r="I800" s="72"/>
      <c r="J800" s="72"/>
      <c r="K800" s="71"/>
      <c r="L800" s="75"/>
      <c r="M800" s="76">
        <v>5099.3701171875</v>
      </c>
      <c r="N800" s="76">
        <v>4048.30908203125</v>
      </c>
      <c r="O800" s="77"/>
      <c r="P800" s="78"/>
      <c r="Q800" s="78"/>
      <c r="R800" s="83"/>
      <c r="S800" s="83"/>
      <c r="T800" s="83"/>
      <c r="U800" s="83"/>
      <c r="V800" s="86"/>
      <c r="W800" s="51"/>
      <c r="X800" s="86"/>
      <c r="Y800" s="52"/>
      <c r="Z800" s="51"/>
      <c r="AA800" s="73">
        <v>800</v>
      </c>
      <c r="AB800" s="73"/>
      <c r="AC800" s="74"/>
      <c r="AD800" s="82"/>
      <c r="AE800" s="82"/>
      <c r="AF800" s="2"/>
      <c r="AI800" s="3"/>
      <c r="AJ800" s="3"/>
    </row>
    <row r="801" spans="1:36" ht="15">
      <c r="A801" s="66" t="s">
        <v>1396</v>
      </c>
      <c r="B801" s="67"/>
      <c r="C801" s="67"/>
      <c r="D801" s="68"/>
      <c r="E801" s="70"/>
      <c r="F801" s="67"/>
      <c r="G801" s="67"/>
      <c r="H801" s="71"/>
      <c r="I801" s="72"/>
      <c r="J801" s="72"/>
      <c r="K801" s="71"/>
      <c r="L801" s="75"/>
      <c r="M801" s="76">
        <v>4156.0341796875</v>
      </c>
      <c r="N801" s="76">
        <v>4164.0986328125</v>
      </c>
      <c r="O801" s="77"/>
      <c r="P801" s="78"/>
      <c r="Q801" s="78"/>
      <c r="R801" s="83"/>
      <c r="S801" s="83"/>
      <c r="T801" s="83"/>
      <c r="U801" s="83"/>
      <c r="V801" s="86"/>
      <c r="W801" s="51"/>
      <c r="X801" s="86"/>
      <c r="Y801" s="52"/>
      <c r="Z801" s="51"/>
      <c r="AA801" s="73">
        <v>801</v>
      </c>
      <c r="AB801" s="73"/>
      <c r="AC801" s="74"/>
      <c r="AD801" s="82"/>
      <c r="AE801" s="82"/>
      <c r="AF801" s="2"/>
      <c r="AI801" s="3"/>
      <c r="AJ801" s="3"/>
    </row>
    <row r="802" spans="1:36" ht="15">
      <c r="A802" s="66" t="s">
        <v>793</v>
      </c>
      <c r="B802" s="67"/>
      <c r="C802" s="67"/>
      <c r="D802" s="68"/>
      <c r="E802" s="70"/>
      <c r="F802" s="67"/>
      <c r="G802" s="67"/>
      <c r="H802" s="71"/>
      <c r="I802" s="72"/>
      <c r="J802" s="72"/>
      <c r="K802" s="71"/>
      <c r="L802" s="75"/>
      <c r="M802" s="76">
        <v>4151.91455078125</v>
      </c>
      <c r="N802" s="76">
        <v>4156.62353515625</v>
      </c>
      <c r="O802" s="77"/>
      <c r="P802" s="78"/>
      <c r="Q802" s="78"/>
      <c r="R802" s="83"/>
      <c r="S802" s="83"/>
      <c r="T802" s="83"/>
      <c r="U802" s="83"/>
      <c r="V802" s="86"/>
      <c r="W802" s="51"/>
      <c r="X802" s="86"/>
      <c r="Y802" s="52"/>
      <c r="Z802" s="51"/>
      <c r="AA802" s="73">
        <v>802</v>
      </c>
      <c r="AB802" s="73"/>
      <c r="AC802" s="74"/>
      <c r="AD802" s="82"/>
      <c r="AE802" s="82"/>
      <c r="AF802" s="2"/>
      <c r="AI802" s="3"/>
      <c r="AJ802" s="3"/>
    </row>
    <row r="803" spans="1:36" ht="15">
      <c r="A803" s="66" t="s">
        <v>1397</v>
      </c>
      <c r="B803" s="67"/>
      <c r="C803" s="67"/>
      <c r="D803" s="68"/>
      <c r="E803" s="70"/>
      <c r="F803" s="67"/>
      <c r="G803" s="67"/>
      <c r="H803" s="71"/>
      <c r="I803" s="72"/>
      <c r="J803" s="72"/>
      <c r="K803" s="71"/>
      <c r="L803" s="75"/>
      <c r="M803" s="76">
        <v>3948.30908203125</v>
      </c>
      <c r="N803" s="76">
        <v>3344.813720703125</v>
      </c>
      <c r="O803" s="77"/>
      <c r="P803" s="78"/>
      <c r="Q803" s="78"/>
      <c r="R803" s="83"/>
      <c r="S803" s="83"/>
      <c r="T803" s="83"/>
      <c r="U803" s="83"/>
      <c r="V803" s="86"/>
      <c r="W803" s="51"/>
      <c r="X803" s="86"/>
      <c r="Y803" s="52"/>
      <c r="Z803" s="51"/>
      <c r="AA803" s="73">
        <v>803</v>
      </c>
      <c r="AB803" s="73"/>
      <c r="AC803" s="74"/>
      <c r="AD803" s="82"/>
      <c r="AE803" s="82"/>
      <c r="AF803" s="2"/>
      <c r="AI803" s="3"/>
      <c r="AJ803" s="3"/>
    </row>
    <row r="804" spans="1:36" ht="15">
      <c r="A804" s="66" t="s">
        <v>794</v>
      </c>
      <c r="B804" s="67"/>
      <c r="C804" s="67"/>
      <c r="D804" s="68"/>
      <c r="E804" s="70"/>
      <c r="F804" s="67"/>
      <c r="G804" s="67"/>
      <c r="H804" s="71"/>
      <c r="I804" s="72"/>
      <c r="J804" s="72"/>
      <c r="K804" s="71"/>
      <c r="L804" s="75"/>
      <c r="M804" s="76">
        <v>4124.1240234375</v>
      </c>
      <c r="N804" s="76">
        <v>4061.775634765625</v>
      </c>
      <c r="O804" s="77"/>
      <c r="P804" s="78"/>
      <c r="Q804" s="78"/>
      <c r="R804" s="83"/>
      <c r="S804" s="83"/>
      <c r="T804" s="83"/>
      <c r="U804" s="83"/>
      <c r="V804" s="86"/>
      <c r="W804" s="51"/>
      <c r="X804" s="86"/>
      <c r="Y804" s="52"/>
      <c r="Z804" s="51"/>
      <c r="AA804" s="73">
        <v>804</v>
      </c>
      <c r="AB804" s="73"/>
      <c r="AC804" s="74"/>
      <c r="AD804" s="82"/>
      <c r="AE804" s="82"/>
      <c r="AF804" s="2"/>
      <c r="AI804" s="3"/>
      <c r="AJ804" s="3"/>
    </row>
    <row r="805" spans="1:36" ht="15">
      <c r="A805" s="66" t="s">
        <v>1398</v>
      </c>
      <c r="B805" s="67"/>
      <c r="C805" s="67"/>
      <c r="D805" s="68"/>
      <c r="E805" s="70"/>
      <c r="F805" s="67"/>
      <c r="G805" s="67"/>
      <c r="H805" s="71"/>
      <c r="I805" s="72"/>
      <c r="J805" s="72"/>
      <c r="K805" s="71"/>
      <c r="L805" s="75"/>
      <c r="M805" s="76">
        <v>4942.74365234375</v>
      </c>
      <c r="N805" s="76">
        <v>3636.775146484375</v>
      </c>
      <c r="O805" s="77"/>
      <c r="P805" s="78"/>
      <c r="Q805" s="78"/>
      <c r="R805" s="83"/>
      <c r="S805" s="83"/>
      <c r="T805" s="83"/>
      <c r="U805" s="83"/>
      <c r="V805" s="86"/>
      <c r="W805" s="51"/>
      <c r="X805" s="86"/>
      <c r="Y805" s="52"/>
      <c r="Z805" s="51"/>
      <c r="AA805" s="73">
        <v>805</v>
      </c>
      <c r="AB805" s="73"/>
      <c r="AC805" s="74"/>
      <c r="AD805" s="82"/>
      <c r="AE805" s="82"/>
      <c r="AF805" s="2"/>
      <c r="AI805" s="3"/>
      <c r="AJ805" s="3"/>
    </row>
    <row r="806" spans="1:36" ht="15">
      <c r="A806" s="66" t="s">
        <v>298</v>
      </c>
      <c r="B806" s="67"/>
      <c r="C806" s="67"/>
      <c r="D806" s="68"/>
      <c r="E806" s="70"/>
      <c r="F806" s="67"/>
      <c r="G806" s="67"/>
      <c r="H806" s="71"/>
      <c r="I806" s="72"/>
      <c r="J806" s="72"/>
      <c r="K806" s="71"/>
      <c r="L806" s="75"/>
      <c r="M806" s="76">
        <v>4181.57861328125</v>
      </c>
      <c r="N806" s="76">
        <v>4075.226318359375</v>
      </c>
      <c r="O806" s="77"/>
      <c r="P806" s="78"/>
      <c r="Q806" s="78"/>
      <c r="R806" s="83"/>
      <c r="S806" s="83"/>
      <c r="T806" s="83"/>
      <c r="U806" s="83"/>
      <c r="V806" s="86"/>
      <c r="W806" s="51"/>
      <c r="X806" s="86"/>
      <c r="Y806" s="52"/>
      <c r="Z806" s="51"/>
      <c r="AA806" s="73">
        <v>806</v>
      </c>
      <c r="AB806" s="73"/>
      <c r="AC806" s="74"/>
      <c r="AD806" s="82"/>
      <c r="AE806" s="82"/>
      <c r="AF806" s="2"/>
      <c r="AI806" s="3"/>
      <c r="AJ806" s="3"/>
    </row>
    <row r="807" spans="1:36" ht="15">
      <c r="A807" s="66" t="s">
        <v>1399</v>
      </c>
      <c r="B807" s="67"/>
      <c r="C807" s="67"/>
      <c r="D807" s="68"/>
      <c r="E807" s="70"/>
      <c r="F807" s="67"/>
      <c r="G807" s="67"/>
      <c r="H807" s="71"/>
      <c r="I807" s="72"/>
      <c r="J807" s="72"/>
      <c r="K807" s="71"/>
      <c r="L807" s="75"/>
      <c r="M807" s="76">
        <v>4154.27392578125</v>
      </c>
      <c r="N807" s="76">
        <v>4905.89697265625</v>
      </c>
      <c r="O807" s="77"/>
      <c r="P807" s="78"/>
      <c r="Q807" s="78"/>
      <c r="R807" s="83"/>
      <c r="S807" s="83"/>
      <c r="T807" s="83"/>
      <c r="U807" s="83"/>
      <c r="V807" s="86"/>
      <c r="W807" s="51"/>
      <c r="X807" s="86"/>
      <c r="Y807" s="52"/>
      <c r="Z807" s="51"/>
      <c r="AA807" s="73">
        <v>807</v>
      </c>
      <c r="AB807" s="73"/>
      <c r="AC807" s="74"/>
      <c r="AD807" s="82"/>
      <c r="AE807" s="82"/>
      <c r="AF807" s="2"/>
      <c r="AI807" s="3"/>
      <c r="AJ807" s="3"/>
    </row>
    <row r="808" spans="1:36" ht="15">
      <c r="A808" s="66" t="s">
        <v>1400</v>
      </c>
      <c r="B808" s="67"/>
      <c r="C808" s="67"/>
      <c r="D808" s="68"/>
      <c r="E808" s="70"/>
      <c r="F808" s="67"/>
      <c r="G808" s="67"/>
      <c r="H808" s="71"/>
      <c r="I808" s="72"/>
      <c r="J808" s="72"/>
      <c r="K808" s="71"/>
      <c r="L808" s="75"/>
      <c r="M808" s="76">
        <v>726.379150390625</v>
      </c>
      <c r="N808" s="76">
        <v>1486.4432373046875</v>
      </c>
      <c r="O808" s="77"/>
      <c r="P808" s="78"/>
      <c r="Q808" s="78"/>
      <c r="R808" s="83"/>
      <c r="S808" s="83"/>
      <c r="T808" s="83"/>
      <c r="U808" s="83"/>
      <c r="V808" s="86"/>
      <c r="W808" s="51"/>
      <c r="X808" s="86"/>
      <c r="Y808" s="52"/>
      <c r="Z808" s="51"/>
      <c r="AA808" s="73">
        <v>808</v>
      </c>
      <c r="AB808" s="73"/>
      <c r="AC808" s="74"/>
      <c r="AD808" s="82"/>
      <c r="AE808" s="82"/>
      <c r="AF808" s="2"/>
      <c r="AI808" s="3"/>
      <c r="AJ808" s="3"/>
    </row>
    <row r="809" spans="1:36" ht="15">
      <c r="A809" s="66" t="s">
        <v>795</v>
      </c>
      <c r="B809" s="67"/>
      <c r="C809" s="67"/>
      <c r="D809" s="68"/>
      <c r="E809" s="70"/>
      <c r="F809" s="67"/>
      <c r="G809" s="67"/>
      <c r="H809" s="71"/>
      <c r="I809" s="72"/>
      <c r="J809" s="72"/>
      <c r="K809" s="71"/>
      <c r="L809" s="75"/>
      <c r="M809" s="76">
        <v>4290.31201171875</v>
      </c>
      <c r="N809" s="76">
        <v>3999.132568359375</v>
      </c>
      <c r="O809" s="77"/>
      <c r="P809" s="78"/>
      <c r="Q809" s="78"/>
      <c r="R809" s="83"/>
      <c r="S809" s="83"/>
      <c r="T809" s="83"/>
      <c r="U809" s="83"/>
      <c r="V809" s="86"/>
      <c r="W809" s="51"/>
      <c r="X809" s="86"/>
      <c r="Y809" s="52"/>
      <c r="Z809" s="51"/>
      <c r="AA809" s="73">
        <v>809</v>
      </c>
      <c r="AB809" s="73"/>
      <c r="AC809" s="74"/>
      <c r="AD809" s="82"/>
      <c r="AE809" s="82"/>
      <c r="AF809" s="2"/>
      <c r="AI809" s="3"/>
      <c r="AJ809" s="3"/>
    </row>
    <row r="810" spans="1:36" ht="15">
      <c r="A810" s="66" t="s">
        <v>1401</v>
      </c>
      <c r="B810" s="67"/>
      <c r="C810" s="67"/>
      <c r="D810" s="68"/>
      <c r="E810" s="70"/>
      <c r="F810" s="67"/>
      <c r="G810" s="67"/>
      <c r="H810" s="71"/>
      <c r="I810" s="72"/>
      <c r="J810" s="72"/>
      <c r="K810" s="71"/>
      <c r="L810" s="75"/>
      <c r="M810" s="76">
        <v>3517.697021484375</v>
      </c>
      <c r="N810" s="76">
        <v>4485.27294921875</v>
      </c>
      <c r="O810" s="77"/>
      <c r="P810" s="78"/>
      <c r="Q810" s="78"/>
      <c r="R810" s="83"/>
      <c r="S810" s="83"/>
      <c r="T810" s="83"/>
      <c r="U810" s="83"/>
      <c r="V810" s="86"/>
      <c r="W810" s="51"/>
      <c r="X810" s="86"/>
      <c r="Y810" s="52"/>
      <c r="Z810" s="51"/>
      <c r="AA810" s="73">
        <v>810</v>
      </c>
      <c r="AB810" s="73"/>
      <c r="AC810" s="74"/>
      <c r="AD810" s="82"/>
      <c r="AE810" s="82"/>
      <c r="AF810" s="2"/>
      <c r="AI810" s="3"/>
      <c r="AJ810" s="3"/>
    </row>
    <row r="811" spans="1:36" ht="15">
      <c r="A811" s="66" t="s">
        <v>1402</v>
      </c>
      <c r="B811" s="67"/>
      <c r="C811" s="67"/>
      <c r="D811" s="68"/>
      <c r="E811" s="70"/>
      <c r="F811" s="67"/>
      <c r="G811" s="67"/>
      <c r="H811" s="71"/>
      <c r="I811" s="72"/>
      <c r="J811" s="72"/>
      <c r="K811" s="71"/>
      <c r="L811" s="75"/>
      <c r="M811" s="76">
        <v>5191.740234375</v>
      </c>
      <c r="N811" s="76">
        <v>3687.4638671875</v>
      </c>
      <c r="O811" s="77"/>
      <c r="P811" s="78"/>
      <c r="Q811" s="78"/>
      <c r="R811" s="83"/>
      <c r="S811" s="83"/>
      <c r="T811" s="83"/>
      <c r="U811" s="83"/>
      <c r="V811" s="86"/>
      <c r="W811" s="51"/>
      <c r="X811" s="86"/>
      <c r="Y811" s="52"/>
      <c r="Z811" s="51"/>
      <c r="AA811" s="73">
        <v>811</v>
      </c>
      <c r="AB811" s="73"/>
      <c r="AC811" s="74"/>
      <c r="AD811" s="82"/>
      <c r="AE811" s="82"/>
      <c r="AF811" s="2"/>
      <c r="AI811" s="3"/>
      <c r="AJ811" s="3"/>
    </row>
    <row r="812" spans="1:36" ht="15">
      <c r="A812" s="66" t="s">
        <v>1403</v>
      </c>
      <c r="B812" s="67"/>
      <c r="C812" s="67"/>
      <c r="D812" s="68"/>
      <c r="E812" s="70"/>
      <c r="F812" s="67"/>
      <c r="G812" s="67"/>
      <c r="H812" s="71"/>
      <c r="I812" s="72"/>
      <c r="J812" s="72"/>
      <c r="K812" s="71"/>
      <c r="L812" s="75"/>
      <c r="M812" s="76">
        <v>8208.6162109375</v>
      </c>
      <c r="N812" s="76">
        <v>6197.068359375</v>
      </c>
      <c r="O812" s="77"/>
      <c r="P812" s="78"/>
      <c r="Q812" s="78"/>
      <c r="R812" s="83"/>
      <c r="S812" s="83"/>
      <c r="T812" s="83"/>
      <c r="U812" s="83"/>
      <c r="V812" s="86"/>
      <c r="W812" s="51"/>
      <c r="X812" s="86"/>
      <c r="Y812" s="52"/>
      <c r="Z812" s="51"/>
      <c r="AA812" s="73">
        <v>812</v>
      </c>
      <c r="AB812" s="73"/>
      <c r="AC812" s="74"/>
      <c r="AD812" s="82"/>
      <c r="AE812" s="82"/>
      <c r="AF812" s="2"/>
      <c r="AI812" s="3"/>
      <c r="AJ812" s="3"/>
    </row>
    <row r="813" spans="1:36" ht="15">
      <c r="A813" s="66" t="s">
        <v>796</v>
      </c>
      <c r="B813" s="67"/>
      <c r="C813" s="67"/>
      <c r="D813" s="68"/>
      <c r="E813" s="70"/>
      <c r="F813" s="67"/>
      <c r="G813" s="67"/>
      <c r="H813" s="71"/>
      <c r="I813" s="72"/>
      <c r="J813" s="72"/>
      <c r="K813" s="71"/>
      <c r="L813" s="75"/>
      <c r="M813" s="76">
        <v>2822.71435546875</v>
      </c>
      <c r="N813" s="76">
        <v>3721.93310546875</v>
      </c>
      <c r="O813" s="77"/>
      <c r="P813" s="78"/>
      <c r="Q813" s="78"/>
      <c r="R813" s="83"/>
      <c r="S813" s="83"/>
      <c r="T813" s="83"/>
      <c r="U813" s="83"/>
      <c r="V813" s="86"/>
      <c r="W813" s="51"/>
      <c r="X813" s="86"/>
      <c r="Y813" s="52"/>
      <c r="Z813" s="51"/>
      <c r="AA813" s="73">
        <v>813</v>
      </c>
      <c r="AB813" s="73"/>
      <c r="AC813" s="74"/>
      <c r="AD813" s="82"/>
      <c r="AE813" s="82"/>
      <c r="AF813" s="2"/>
      <c r="AI813" s="3"/>
      <c r="AJ813" s="3"/>
    </row>
    <row r="814" spans="1:36" ht="15">
      <c r="A814" s="66" t="s">
        <v>1404</v>
      </c>
      <c r="B814" s="67"/>
      <c r="C814" s="67"/>
      <c r="D814" s="68"/>
      <c r="E814" s="70"/>
      <c r="F814" s="67"/>
      <c r="G814" s="67"/>
      <c r="H814" s="71"/>
      <c r="I814" s="72"/>
      <c r="J814" s="72"/>
      <c r="K814" s="71"/>
      <c r="L814" s="75"/>
      <c r="M814" s="76">
        <v>4501.24658203125</v>
      </c>
      <c r="N814" s="76">
        <v>3134.619140625</v>
      </c>
      <c r="O814" s="77"/>
      <c r="P814" s="78"/>
      <c r="Q814" s="78"/>
      <c r="R814" s="83"/>
      <c r="S814" s="83"/>
      <c r="T814" s="83"/>
      <c r="U814" s="83"/>
      <c r="V814" s="86"/>
      <c r="W814" s="51"/>
      <c r="X814" s="86"/>
      <c r="Y814" s="52"/>
      <c r="Z814" s="51"/>
      <c r="AA814" s="73">
        <v>814</v>
      </c>
      <c r="AB814" s="73"/>
      <c r="AC814" s="74"/>
      <c r="AD814" s="82"/>
      <c r="AE814" s="82"/>
      <c r="AF814" s="2"/>
      <c r="AI814" s="3"/>
      <c r="AJ814" s="3"/>
    </row>
    <row r="815" spans="1:36" ht="15">
      <c r="A815" s="66" t="s">
        <v>1405</v>
      </c>
      <c r="B815" s="67"/>
      <c r="C815" s="67"/>
      <c r="D815" s="68"/>
      <c r="E815" s="70"/>
      <c r="F815" s="67"/>
      <c r="G815" s="67"/>
      <c r="H815" s="71"/>
      <c r="I815" s="72"/>
      <c r="J815" s="72"/>
      <c r="K815" s="71"/>
      <c r="L815" s="75"/>
      <c r="M815" s="76">
        <v>4128.626953125</v>
      </c>
      <c r="N815" s="76">
        <v>4075.095947265625</v>
      </c>
      <c r="O815" s="77"/>
      <c r="P815" s="78"/>
      <c r="Q815" s="78"/>
      <c r="R815" s="83"/>
      <c r="S815" s="83"/>
      <c r="T815" s="83"/>
      <c r="U815" s="83"/>
      <c r="V815" s="86"/>
      <c r="W815" s="51"/>
      <c r="X815" s="86"/>
      <c r="Y815" s="52"/>
      <c r="Z815" s="51"/>
      <c r="AA815" s="73">
        <v>815</v>
      </c>
      <c r="AB815" s="73"/>
      <c r="AC815" s="74"/>
      <c r="AD815" s="82"/>
      <c r="AE815" s="82"/>
      <c r="AF815" s="2"/>
      <c r="AI815" s="3"/>
      <c r="AJ815" s="3"/>
    </row>
    <row r="816" spans="1:36" ht="15">
      <c r="A816" s="66" t="s">
        <v>1406</v>
      </c>
      <c r="B816" s="67"/>
      <c r="C816" s="67"/>
      <c r="D816" s="68"/>
      <c r="E816" s="70"/>
      <c r="F816" s="67"/>
      <c r="G816" s="67"/>
      <c r="H816" s="71"/>
      <c r="I816" s="72"/>
      <c r="J816" s="72"/>
      <c r="K816" s="71"/>
      <c r="L816" s="75"/>
      <c r="M816" s="76">
        <v>3100.63330078125</v>
      </c>
      <c r="N816" s="76">
        <v>9051.2490234375</v>
      </c>
      <c r="O816" s="77"/>
      <c r="P816" s="78"/>
      <c r="Q816" s="78"/>
      <c r="R816" s="83"/>
      <c r="S816" s="83"/>
      <c r="T816" s="83"/>
      <c r="U816" s="83"/>
      <c r="V816" s="86"/>
      <c r="W816" s="51"/>
      <c r="X816" s="86"/>
      <c r="Y816" s="52"/>
      <c r="Z816" s="51"/>
      <c r="AA816" s="73">
        <v>816</v>
      </c>
      <c r="AB816" s="73"/>
      <c r="AC816" s="74"/>
      <c r="AD816" s="82"/>
      <c r="AE816" s="82"/>
      <c r="AF816" s="2"/>
      <c r="AI816" s="3"/>
      <c r="AJ816" s="3"/>
    </row>
    <row r="817" spans="1:36" ht="15">
      <c r="A817" s="66" t="s">
        <v>1407</v>
      </c>
      <c r="B817" s="67"/>
      <c r="C817" s="67"/>
      <c r="D817" s="68"/>
      <c r="E817" s="70"/>
      <c r="F817" s="67"/>
      <c r="G817" s="67"/>
      <c r="H817" s="71"/>
      <c r="I817" s="72"/>
      <c r="J817" s="72"/>
      <c r="K817" s="71"/>
      <c r="L817" s="75"/>
      <c r="M817" s="76">
        <v>5842.1494140625</v>
      </c>
      <c r="N817" s="76">
        <v>2902.682861328125</v>
      </c>
      <c r="O817" s="77"/>
      <c r="P817" s="78"/>
      <c r="Q817" s="78"/>
      <c r="R817" s="83"/>
      <c r="S817" s="83"/>
      <c r="T817" s="83"/>
      <c r="U817" s="83"/>
      <c r="V817" s="86"/>
      <c r="W817" s="51"/>
      <c r="X817" s="86"/>
      <c r="Y817" s="52"/>
      <c r="Z817" s="51"/>
      <c r="AA817" s="73">
        <v>817</v>
      </c>
      <c r="AB817" s="73"/>
      <c r="AC817" s="74"/>
      <c r="AD817" s="82"/>
      <c r="AE817" s="82"/>
      <c r="AF817" s="2"/>
      <c r="AI817" s="3"/>
      <c r="AJ817" s="3"/>
    </row>
    <row r="818" spans="1:36" ht="15">
      <c r="A818" s="66" t="s">
        <v>797</v>
      </c>
      <c r="B818" s="67"/>
      <c r="C818" s="67"/>
      <c r="D818" s="68"/>
      <c r="E818" s="70"/>
      <c r="F818" s="67"/>
      <c r="G818" s="67"/>
      <c r="H818" s="71"/>
      <c r="I818" s="72"/>
      <c r="J818" s="72"/>
      <c r="K818" s="71"/>
      <c r="L818" s="75"/>
      <c r="M818" s="76">
        <v>4391.72900390625</v>
      </c>
      <c r="N818" s="76">
        <v>3463.354248046875</v>
      </c>
      <c r="O818" s="77"/>
      <c r="P818" s="78"/>
      <c r="Q818" s="78"/>
      <c r="R818" s="83"/>
      <c r="S818" s="83"/>
      <c r="T818" s="83"/>
      <c r="U818" s="83"/>
      <c r="V818" s="86"/>
      <c r="W818" s="51"/>
      <c r="X818" s="86"/>
      <c r="Y818" s="52"/>
      <c r="Z818" s="51"/>
      <c r="AA818" s="73">
        <v>818</v>
      </c>
      <c r="AB818" s="73"/>
      <c r="AC818" s="74"/>
      <c r="AD818" s="82"/>
      <c r="AE818" s="82"/>
      <c r="AF818" s="2"/>
      <c r="AI818" s="3"/>
      <c r="AJ818" s="3"/>
    </row>
    <row r="819" spans="1:36" ht="15">
      <c r="A819" s="66" t="s">
        <v>415</v>
      </c>
      <c r="B819" s="67"/>
      <c r="C819" s="67"/>
      <c r="D819" s="68"/>
      <c r="E819" s="70"/>
      <c r="F819" s="67"/>
      <c r="G819" s="67"/>
      <c r="H819" s="71"/>
      <c r="I819" s="72"/>
      <c r="J819" s="72"/>
      <c r="K819" s="71"/>
      <c r="L819" s="75"/>
      <c r="M819" s="76">
        <v>4077.141357421875</v>
      </c>
      <c r="N819" s="76">
        <v>4247.7470703125</v>
      </c>
      <c r="O819" s="77"/>
      <c r="P819" s="78"/>
      <c r="Q819" s="78"/>
      <c r="R819" s="83"/>
      <c r="S819" s="83"/>
      <c r="T819" s="83"/>
      <c r="U819" s="83"/>
      <c r="V819" s="86"/>
      <c r="W819" s="51"/>
      <c r="X819" s="86"/>
      <c r="Y819" s="52"/>
      <c r="Z819" s="51"/>
      <c r="AA819" s="73">
        <v>819</v>
      </c>
      <c r="AB819" s="73"/>
      <c r="AC819" s="74"/>
      <c r="AD819" s="82"/>
      <c r="AE819" s="82"/>
      <c r="AF819" s="2"/>
      <c r="AI819" s="3"/>
      <c r="AJ819" s="3"/>
    </row>
    <row r="820" spans="1:36" ht="15">
      <c r="A820" s="66" t="s">
        <v>1408</v>
      </c>
      <c r="B820" s="67"/>
      <c r="C820" s="67"/>
      <c r="D820" s="68"/>
      <c r="E820" s="70"/>
      <c r="F820" s="67"/>
      <c r="G820" s="67"/>
      <c r="H820" s="71"/>
      <c r="I820" s="72"/>
      <c r="J820" s="72"/>
      <c r="K820" s="71"/>
      <c r="L820" s="75"/>
      <c r="M820" s="76">
        <v>3328.948974609375</v>
      </c>
      <c r="N820" s="76">
        <v>4795.05615234375</v>
      </c>
      <c r="O820" s="77"/>
      <c r="P820" s="78"/>
      <c r="Q820" s="78"/>
      <c r="R820" s="83"/>
      <c r="S820" s="83"/>
      <c r="T820" s="83"/>
      <c r="U820" s="83"/>
      <c r="V820" s="86"/>
      <c r="W820" s="51"/>
      <c r="X820" s="86"/>
      <c r="Y820" s="52"/>
      <c r="Z820" s="51"/>
      <c r="AA820" s="73">
        <v>820</v>
      </c>
      <c r="AB820" s="73"/>
      <c r="AC820" s="74"/>
      <c r="AD820" s="82"/>
      <c r="AE820" s="82"/>
      <c r="AF820" s="2"/>
      <c r="AI820" s="3"/>
      <c r="AJ820" s="3"/>
    </row>
    <row r="821" spans="1:36" ht="15">
      <c r="A821" s="66" t="s">
        <v>1409</v>
      </c>
      <c r="B821" s="67"/>
      <c r="C821" s="67"/>
      <c r="D821" s="68"/>
      <c r="E821" s="70"/>
      <c r="F821" s="67"/>
      <c r="G821" s="67"/>
      <c r="H821" s="71"/>
      <c r="I821" s="72"/>
      <c r="J821" s="72"/>
      <c r="K821" s="71"/>
      <c r="L821" s="75"/>
      <c r="M821" s="76">
        <v>6569.0693359375</v>
      </c>
      <c r="N821" s="76">
        <v>4444.0791015625</v>
      </c>
      <c r="O821" s="77"/>
      <c r="P821" s="78"/>
      <c r="Q821" s="78"/>
      <c r="R821" s="83"/>
      <c r="S821" s="83"/>
      <c r="T821" s="83"/>
      <c r="U821" s="83"/>
      <c r="V821" s="86"/>
      <c r="W821" s="51"/>
      <c r="X821" s="86"/>
      <c r="Y821" s="52"/>
      <c r="Z821" s="51"/>
      <c r="AA821" s="73">
        <v>821</v>
      </c>
      <c r="AB821" s="73"/>
      <c r="AC821" s="74"/>
      <c r="AD821" s="82"/>
      <c r="AE821" s="82"/>
      <c r="AF821" s="2"/>
      <c r="AI821" s="3"/>
      <c r="AJ821" s="3"/>
    </row>
    <row r="822" spans="1:36" ht="15">
      <c r="A822" s="66" t="s">
        <v>798</v>
      </c>
      <c r="B822" s="67"/>
      <c r="C822" s="67"/>
      <c r="D822" s="68"/>
      <c r="E822" s="70"/>
      <c r="F822" s="67"/>
      <c r="G822" s="67"/>
      <c r="H822" s="71"/>
      <c r="I822" s="72"/>
      <c r="J822" s="72"/>
      <c r="K822" s="71"/>
      <c r="L822" s="75"/>
      <c r="M822" s="76">
        <v>4522.18408203125</v>
      </c>
      <c r="N822" s="76">
        <v>4841.361328125</v>
      </c>
      <c r="O822" s="77"/>
      <c r="P822" s="78"/>
      <c r="Q822" s="78"/>
      <c r="R822" s="83"/>
      <c r="S822" s="83"/>
      <c r="T822" s="83"/>
      <c r="U822" s="83"/>
      <c r="V822" s="86"/>
      <c r="W822" s="51"/>
      <c r="X822" s="86"/>
      <c r="Y822" s="52"/>
      <c r="Z822" s="51"/>
      <c r="AA822" s="73">
        <v>822</v>
      </c>
      <c r="AB822" s="73"/>
      <c r="AC822" s="74"/>
      <c r="AD822" s="82"/>
      <c r="AE822" s="82"/>
      <c r="AF822" s="2"/>
      <c r="AI822" s="3"/>
      <c r="AJ822" s="3"/>
    </row>
    <row r="823" spans="1:36" ht="15">
      <c r="A823" s="66" t="s">
        <v>1410</v>
      </c>
      <c r="B823" s="67"/>
      <c r="C823" s="67"/>
      <c r="D823" s="68"/>
      <c r="E823" s="70"/>
      <c r="F823" s="67"/>
      <c r="G823" s="67"/>
      <c r="H823" s="71"/>
      <c r="I823" s="72"/>
      <c r="J823" s="72"/>
      <c r="K823" s="71"/>
      <c r="L823" s="75"/>
      <c r="M823" s="76">
        <v>4187.88525390625</v>
      </c>
      <c r="N823" s="76">
        <v>4063.19775390625</v>
      </c>
      <c r="O823" s="77"/>
      <c r="P823" s="78"/>
      <c r="Q823" s="78"/>
      <c r="R823" s="83"/>
      <c r="S823" s="83"/>
      <c r="T823" s="83"/>
      <c r="U823" s="83"/>
      <c r="V823" s="86"/>
      <c r="W823" s="51"/>
      <c r="X823" s="86"/>
      <c r="Y823" s="52"/>
      <c r="Z823" s="51"/>
      <c r="AA823" s="73">
        <v>823</v>
      </c>
      <c r="AB823" s="73"/>
      <c r="AC823" s="74"/>
      <c r="AD823" s="82"/>
      <c r="AE823" s="82"/>
      <c r="AF823" s="2"/>
      <c r="AI823" s="3"/>
      <c r="AJ823" s="3"/>
    </row>
    <row r="824" spans="1:36" ht="15">
      <c r="A824" s="66" t="s">
        <v>799</v>
      </c>
      <c r="B824" s="67"/>
      <c r="C824" s="67"/>
      <c r="D824" s="68"/>
      <c r="E824" s="70"/>
      <c r="F824" s="67"/>
      <c r="G824" s="67"/>
      <c r="H824" s="71"/>
      <c r="I824" s="72"/>
      <c r="J824" s="72"/>
      <c r="K824" s="71"/>
      <c r="L824" s="75"/>
      <c r="M824" s="76">
        <v>4857.34423828125</v>
      </c>
      <c r="N824" s="76">
        <v>3637.549560546875</v>
      </c>
      <c r="O824" s="77"/>
      <c r="P824" s="78"/>
      <c r="Q824" s="78"/>
      <c r="R824" s="83"/>
      <c r="S824" s="83"/>
      <c r="T824" s="83"/>
      <c r="U824" s="83"/>
      <c r="V824" s="86"/>
      <c r="W824" s="51"/>
      <c r="X824" s="86"/>
      <c r="Y824" s="52"/>
      <c r="Z824" s="51"/>
      <c r="AA824" s="73">
        <v>824</v>
      </c>
      <c r="AB824" s="73"/>
      <c r="AC824" s="74"/>
      <c r="AD824" s="82"/>
      <c r="AE824" s="82"/>
      <c r="AF824" s="2"/>
      <c r="AI824" s="3"/>
      <c r="AJ824" s="3"/>
    </row>
    <row r="825" spans="1:36" ht="15">
      <c r="A825" s="66" t="s">
        <v>1411</v>
      </c>
      <c r="B825" s="67"/>
      <c r="C825" s="67"/>
      <c r="D825" s="68"/>
      <c r="E825" s="70"/>
      <c r="F825" s="67"/>
      <c r="G825" s="67"/>
      <c r="H825" s="71"/>
      <c r="I825" s="72"/>
      <c r="J825" s="72"/>
      <c r="K825" s="71"/>
      <c r="L825" s="75"/>
      <c r="M825" s="76">
        <v>4101.126953125</v>
      </c>
      <c r="N825" s="76">
        <v>4142.93017578125</v>
      </c>
      <c r="O825" s="77"/>
      <c r="P825" s="78"/>
      <c r="Q825" s="78"/>
      <c r="R825" s="83"/>
      <c r="S825" s="83"/>
      <c r="T825" s="83"/>
      <c r="U825" s="83"/>
      <c r="V825" s="86"/>
      <c r="W825" s="51"/>
      <c r="X825" s="86"/>
      <c r="Y825" s="52"/>
      <c r="Z825" s="51"/>
      <c r="AA825" s="73">
        <v>825</v>
      </c>
      <c r="AB825" s="73"/>
      <c r="AC825" s="74"/>
      <c r="AD825" s="82"/>
      <c r="AE825" s="82"/>
      <c r="AF825" s="2"/>
      <c r="AI825" s="3"/>
      <c r="AJ825" s="3"/>
    </row>
    <row r="826" spans="1:36" ht="15">
      <c r="A826" s="66" t="s">
        <v>800</v>
      </c>
      <c r="B826" s="67"/>
      <c r="C826" s="67"/>
      <c r="D826" s="68"/>
      <c r="E826" s="70"/>
      <c r="F826" s="67"/>
      <c r="G826" s="67"/>
      <c r="H826" s="71"/>
      <c r="I826" s="72"/>
      <c r="J826" s="72"/>
      <c r="K826" s="71"/>
      <c r="L826" s="75"/>
      <c r="M826" s="76">
        <v>4579.2109375</v>
      </c>
      <c r="N826" s="76">
        <v>4848.82958984375</v>
      </c>
      <c r="O826" s="77"/>
      <c r="P826" s="78"/>
      <c r="Q826" s="78"/>
      <c r="R826" s="83"/>
      <c r="S826" s="83"/>
      <c r="T826" s="83"/>
      <c r="U826" s="83"/>
      <c r="V826" s="86"/>
      <c r="W826" s="51"/>
      <c r="X826" s="86"/>
      <c r="Y826" s="52"/>
      <c r="Z826" s="51"/>
      <c r="AA826" s="73">
        <v>826</v>
      </c>
      <c r="AB826" s="73"/>
      <c r="AC826" s="74"/>
      <c r="AD826" s="82"/>
      <c r="AE826" s="82"/>
      <c r="AF826" s="2"/>
      <c r="AI826" s="3"/>
      <c r="AJ826" s="3"/>
    </row>
    <row r="827" spans="1:36" ht="15">
      <c r="A827" s="66" t="s">
        <v>1412</v>
      </c>
      <c r="B827" s="67"/>
      <c r="C827" s="67"/>
      <c r="D827" s="68"/>
      <c r="E827" s="70"/>
      <c r="F827" s="67"/>
      <c r="G827" s="67"/>
      <c r="H827" s="71"/>
      <c r="I827" s="72"/>
      <c r="J827" s="72"/>
      <c r="K827" s="71"/>
      <c r="L827" s="75"/>
      <c r="M827" s="76">
        <v>4228.6259765625</v>
      </c>
      <c r="N827" s="76">
        <v>4076.13916015625</v>
      </c>
      <c r="O827" s="77"/>
      <c r="P827" s="78"/>
      <c r="Q827" s="78"/>
      <c r="R827" s="83"/>
      <c r="S827" s="83"/>
      <c r="T827" s="83"/>
      <c r="U827" s="83"/>
      <c r="V827" s="86"/>
      <c r="W827" s="51"/>
      <c r="X827" s="86"/>
      <c r="Y827" s="52"/>
      <c r="Z827" s="51"/>
      <c r="AA827" s="73">
        <v>827</v>
      </c>
      <c r="AB827" s="73"/>
      <c r="AC827" s="74"/>
      <c r="AD827" s="82"/>
      <c r="AE827" s="82"/>
      <c r="AF827" s="2"/>
      <c r="AI827" s="3"/>
      <c r="AJ827" s="3"/>
    </row>
    <row r="828" spans="1:36" ht="15">
      <c r="A828" s="66" t="s">
        <v>801</v>
      </c>
      <c r="B828" s="67"/>
      <c r="C828" s="67"/>
      <c r="D828" s="68"/>
      <c r="E828" s="70"/>
      <c r="F828" s="67"/>
      <c r="G828" s="67"/>
      <c r="H828" s="71"/>
      <c r="I828" s="72"/>
      <c r="J828" s="72"/>
      <c r="K828" s="71"/>
      <c r="L828" s="75"/>
      <c r="M828" s="76">
        <v>4171.5888671875</v>
      </c>
      <c r="N828" s="76">
        <v>4073.0263671875</v>
      </c>
      <c r="O828" s="77"/>
      <c r="P828" s="78"/>
      <c r="Q828" s="78"/>
      <c r="R828" s="83"/>
      <c r="S828" s="83"/>
      <c r="T828" s="83"/>
      <c r="U828" s="83"/>
      <c r="V828" s="86"/>
      <c r="W828" s="51"/>
      <c r="X828" s="86"/>
      <c r="Y828" s="52"/>
      <c r="Z828" s="51"/>
      <c r="AA828" s="73">
        <v>828</v>
      </c>
      <c r="AB828" s="73"/>
      <c r="AC828" s="74"/>
      <c r="AD828" s="82"/>
      <c r="AE828" s="82"/>
      <c r="AF828" s="2"/>
      <c r="AI828" s="3"/>
      <c r="AJ828" s="3"/>
    </row>
    <row r="829" spans="1:36" ht="15">
      <c r="A829" s="66" t="s">
        <v>1413</v>
      </c>
      <c r="B829" s="67"/>
      <c r="C829" s="67"/>
      <c r="D829" s="68"/>
      <c r="E829" s="70"/>
      <c r="F829" s="67"/>
      <c r="G829" s="67"/>
      <c r="H829" s="71"/>
      <c r="I829" s="72"/>
      <c r="J829" s="72"/>
      <c r="K829" s="71"/>
      <c r="L829" s="75"/>
      <c r="M829" s="76">
        <v>3763.910888671875</v>
      </c>
      <c r="N829" s="76">
        <v>4824.0966796875</v>
      </c>
      <c r="O829" s="77"/>
      <c r="P829" s="78"/>
      <c r="Q829" s="78"/>
      <c r="R829" s="83"/>
      <c r="S829" s="83"/>
      <c r="T829" s="83"/>
      <c r="U829" s="83"/>
      <c r="V829" s="86"/>
      <c r="W829" s="51"/>
      <c r="X829" s="86"/>
      <c r="Y829" s="52"/>
      <c r="Z829" s="51"/>
      <c r="AA829" s="73">
        <v>829</v>
      </c>
      <c r="AB829" s="73"/>
      <c r="AC829" s="74"/>
      <c r="AD829" s="82"/>
      <c r="AE829" s="82"/>
      <c r="AF829" s="2"/>
      <c r="AI829" s="3"/>
      <c r="AJ829" s="3"/>
    </row>
    <row r="830" spans="1:36" ht="15">
      <c r="A830" s="66" t="s">
        <v>1414</v>
      </c>
      <c r="B830" s="67"/>
      <c r="C830" s="67"/>
      <c r="D830" s="68"/>
      <c r="E830" s="70"/>
      <c r="F830" s="67"/>
      <c r="G830" s="67"/>
      <c r="H830" s="71"/>
      <c r="I830" s="72"/>
      <c r="J830" s="72"/>
      <c r="K830" s="71"/>
      <c r="L830" s="75"/>
      <c r="M830" s="76">
        <v>4254.73095703125</v>
      </c>
      <c r="N830" s="76">
        <v>8769.9453125</v>
      </c>
      <c r="O830" s="77"/>
      <c r="P830" s="78"/>
      <c r="Q830" s="78"/>
      <c r="R830" s="83"/>
      <c r="S830" s="83"/>
      <c r="T830" s="83"/>
      <c r="U830" s="83"/>
      <c r="V830" s="86"/>
      <c r="W830" s="51"/>
      <c r="X830" s="86"/>
      <c r="Y830" s="52"/>
      <c r="Z830" s="51"/>
      <c r="AA830" s="73">
        <v>830</v>
      </c>
      <c r="AB830" s="73"/>
      <c r="AC830" s="74"/>
      <c r="AD830" s="82"/>
      <c r="AE830" s="82"/>
      <c r="AF830" s="2"/>
      <c r="AI830" s="3"/>
      <c r="AJ830" s="3"/>
    </row>
    <row r="831" spans="1:36" ht="15">
      <c r="A831" s="66" t="s">
        <v>1415</v>
      </c>
      <c r="B831" s="67"/>
      <c r="C831" s="67"/>
      <c r="D831" s="68"/>
      <c r="E831" s="70"/>
      <c r="F831" s="67"/>
      <c r="G831" s="67"/>
      <c r="H831" s="71"/>
      <c r="I831" s="72"/>
      <c r="J831" s="72"/>
      <c r="K831" s="71"/>
      <c r="L831" s="75"/>
      <c r="M831" s="76">
        <v>4912.2939453125</v>
      </c>
      <c r="N831" s="76">
        <v>3690.400634765625</v>
      </c>
      <c r="O831" s="77"/>
      <c r="P831" s="78"/>
      <c r="Q831" s="78"/>
      <c r="R831" s="83"/>
      <c r="S831" s="83"/>
      <c r="T831" s="83"/>
      <c r="U831" s="83"/>
      <c r="V831" s="86"/>
      <c r="W831" s="51"/>
      <c r="X831" s="86"/>
      <c r="Y831" s="52"/>
      <c r="Z831" s="51"/>
      <c r="AA831" s="73">
        <v>831</v>
      </c>
      <c r="AB831" s="73"/>
      <c r="AC831" s="74"/>
      <c r="AD831" s="82"/>
      <c r="AE831" s="82"/>
      <c r="AF831" s="2"/>
      <c r="AI831" s="3"/>
      <c r="AJ831" s="3"/>
    </row>
    <row r="832" spans="1:36" ht="15">
      <c r="A832" s="66" t="s">
        <v>802</v>
      </c>
      <c r="B832" s="67"/>
      <c r="C832" s="67"/>
      <c r="D832" s="68"/>
      <c r="E832" s="70"/>
      <c r="F832" s="67"/>
      <c r="G832" s="67"/>
      <c r="H832" s="71"/>
      <c r="I832" s="72"/>
      <c r="J832" s="72"/>
      <c r="K832" s="71"/>
      <c r="L832" s="75"/>
      <c r="M832" s="76">
        <v>4605.03076171875</v>
      </c>
      <c r="N832" s="76">
        <v>5030.404296875</v>
      </c>
      <c r="O832" s="77"/>
      <c r="P832" s="78"/>
      <c r="Q832" s="78"/>
      <c r="R832" s="83"/>
      <c r="S832" s="83"/>
      <c r="T832" s="83"/>
      <c r="U832" s="83"/>
      <c r="V832" s="86"/>
      <c r="W832" s="51"/>
      <c r="X832" s="86"/>
      <c r="Y832" s="52"/>
      <c r="Z832" s="51"/>
      <c r="AA832" s="73">
        <v>832</v>
      </c>
      <c r="AB832" s="73"/>
      <c r="AC832" s="74"/>
      <c r="AD832" s="82"/>
      <c r="AE832" s="82"/>
      <c r="AF832" s="2"/>
      <c r="AI832" s="3"/>
      <c r="AJ832" s="3"/>
    </row>
    <row r="833" spans="1:36" ht="15">
      <c r="A833" s="66" t="s">
        <v>1416</v>
      </c>
      <c r="B833" s="67"/>
      <c r="C833" s="67"/>
      <c r="D833" s="68"/>
      <c r="E833" s="70"/>
      <c r="F833" s="67"/>
      <c r="G833" s="67"/>
      <c r="H833" s="71"/>
      <c r="I833" s="72"/>
      <c r="J833" s="72"/>
      <c r="K833" s="71"/>
      <c r="L833" s="75"/>
      <c r="M833" s="76">
        <v>3799.930908203125</v>
      </c>
      <c r="N833" s="76">
        <v>4584.6708984375</v>
      </c>
      <c r="O833" s="77"/>
      <c r="P833" s="78"/>
      <c r="Q833" s="78"/>
      <c r="R833" s="83"/>
      <c r="S833" s="83"/>
      <c r="T833" s="83"/>
      <c r="U833" s="83"/>
      <c r="V833" s="86"/>
      <c r="W833" s="51"/>
      <c r="X833" s="86"/>
      <c r="Y833" s="52"/>
      <c r="Z833" s="51"/>
      <c r="AA833" s="73">
        <v>833</v>
      </c>
      <c r="AB833" s="73"/>
      <c r="AC833" s="74"/>
      <c r="AD833" s="82"/>
      <c r="AE833" s="82"/>
      <c r="AF833" s="2"/>
      <c r="AI833" s="3"/>
      <c r="AJ833" s="3"/>
    </row>
    <row r="834" spans="1:36" ht="15">
      <c r="A834" s="66" t="s">
        <v>803</v>
      </c>
      <c r="B834" s="67"/>
      <c r="C834" s="67"/>
      <c r="D834" s="68"/>
      <c r="E834" s="70"/>
      <c r="F834" s="67"/>
      <c r="G834" s="67"/>
      <c r="H834" s="71"/>
      <c r="I834" s="72"/>
      <c r="J834" s="72"/>
      <c r="K834" s="71"/>
      <c r="L834" s="75"/>
      <c r="M834" s="76">
        <v>4188.35791015625</v>
      </c>
      <c r="N834" s="76">
        <v>4102.50390625</v>
      </c>
      <c r="O834" s="77"/>
      <c r="P834" s="78"/>
      <c r="Q834" s="78"/>
      <c r="R834" s="83"/>
      <c r="S834" s="83"/>
      <c r="T834" s="83"/>
      <c r="U834" s="83"/>
      <c r="V834" s="86"/>
      <c r="W834" s="51"/>
      <c r="X834" s="86"/>
      <c r="Y834" s="52"/>
      <c r="Z834" s="51"/>
      <c r="AA834" s="73">
        <v>834</v>
      </c>
      <c r="AB834" s="73"/>
      <c r="AC834" s="74"/>
      <c r="AD834" s="82"/>
      <c r="AE834" s="82"/>
      <c r="AF834" s="2"/>
      <c r="AI834" s="3"/>
      <c r="AJ834" s="3"/>
    </row>
    <row r="835" spans="1:36" ht="15">
      <c r="A835" s="66" t="s">
        <v>1417</v>
      </c>
      <c r="B835" s="67"/>
      <c r="C835" s="67"/>
      <c r="D835" s="68"/>
      <c r="E835" s="70"/>
      <c r="F835" s="67"/>
      <c r="G835" s="67"/>
      <c r="H835" s="71"/>
      <c r="I835" s="72"/>
      <c r="J835" s="72"/>
      <c r="K835" s="71"/>
      <c r="L835" s="75"/>
      <c r="M835" s="76">
        <v>4040.178955078125</v>
      </c>
      <c r="N835" s="76">
        <v>4923.40185546875</v>
      </c>
      <c r="O835" s="77"/>
      <c r="P835" s="78"/>
      <c r="Q835" s="78"/>
      <c r="R835" s="83"/>
      <c r="S835" s="83"/>
      <c r="T835" s="83"/>
      <c r="U835" s="83"/>
      <c r="V835" s="86"/>
      <c r="W835" s="51"/>
      <c r="X835" s="86"/>
      <c r="Y835" s="52"/>
      <c r="Z835" s="51"/>
      <c r="AA835" s="73">
        <v>835</v>
      </c>
      <c r="AB835" s="73"/>
      <c r="AC835" s="74"/>
      <c r="AD835" s="82"/>
      <c r="AE835" s="82"/>
      <c r="AF835" s="2"/>
      <c r="AI835" s="3"/>
      <c r="AJ835" s="3"/>
    </row>
    <row r="836" spans="1:36" ht="15">
      <c r="A836" s="66" t="s">
        <v>1418</v>
      </c>
      <c r="B836" s="67"/>
      <c r="C836" s="67"/>
      <c r="D836" s="68"/>
      <c r="E836" s="70"/>
      <c r="F836" s="67"/>
      <c r="G836" s="67"/>
      <c r="H836" s="71"/>
      <c r="I836" s="72"/>
      <c r="J836" s="72"/>
      <c r="K836" s="71"/>
      <c r="L836" s="75"/>
      <c r="M836" s="76">
        <v>4266.32177734375</v>
      </c>
      <c r="N836" s="76">
        <v>2512.16357421875</v>
      </c>
      <c r="O836" s="77"/>
      <c r="P836" s="78"/>
      <c r="Q836" s="78"/>
      <c r="R836" s="83"/>
      <c r="S836" s="83"/>
      <c r="T836" s="83"/>
      <c r="U836" s="83"/>
      <c r="V836" s="86"/>
      <c r="W836" s="51"/>
      <c r="X836" s="86"/>
      <c r="Y836" s="52"/>
      <c r="Z836" s="51"/>
      <c r="AA836" s="73">
        <v>836</v>
      </c>
      <c r="AB836" s="73"/>
      <c r="AC836" s="74"/>
      <c r="AD836" s="82"/>
      <c r="AE836" s="82"/>
      <c r="AF836" s="2"/>
      <c r="AI836" s="3"/>
      <c r="AJ836" s="3"/>
    </row>
    <row r="837" spans="1:36" ht="15">
      <c r="A837" s="66" t="s">
        <v>1419</v>
      </c>
      <c r="B837" s="67"/>
      <c r="C837" s="67"/>
      <c r="D837" s="68"/>
      <c r="E837" s="70"/>
      <c r="F837" s="67"/>
      <c r="G837" s="67"/>
      <c r="H837" s="71"/>
      <c r="I837" s="72"/>
      <c r="J837" s="72"/>
      <c r="K837" s="71"/>
      <c r="L837" s="75"/>
      <c r="M837" s="76">
        <v>3267.103759765625</v>
      </c>
      <c r="N837" s="76">
        <v>2743.390380859375</v>
      </c>
      <c r="O837" s="77"/>
      <c r="P837" s="78"/>
      <c r="Q837" s="78"/>
      <c r="R837" s="83"/>
      <c r="S837" s="83"/>
      <c r="T837" s="83"/>
      <c r="U837" s="83"/>
      <c r="V837" s="86"/>
      <c r="W837" s="51"/>
      <c r="X837" s="86"/>
      <c r="Y837" s="52"/>
      <c r="Z837" s="51"/>
      <c r="AA837" s="73">
        <v>837</v>
      </c>
      <c r="AB837" s="73"/>
      <c r="AC837" s="74"/>
      <c r="AD837" s="82"/>
      <c r="AE837" s="82"/>
      <c r="AF837" s="2"/>
      <c r="AI837" s="3"/>
      <c r="AJ837" s="3"/>
    </row>
    <row r="838" spans="1:36" ht="15">
      <c r="A838" s="66" t="s">
        <v>1420</v>
      </c>
      <c r="B838" s="67"/>
      <c r="C838" s="67"/>
      <c r="D838" s="68"/>
      <c r="E838" s="70"/>
      <c r="F838" s="67"/>
      <c r="G838" s="67"/>
      <c r="H838" s="71"/>
      <c r="I838" s="72"/>
      <c r="J838" s="72"/>
      <c r="K838" s="71"/>
      <c r="L838" s="75"/>
      <c r="M838" s="76">
        <v>5061.05029296875</v>
      </c>
      <c r="N838" s="76">
        <v>4060.30078125</v>
      </c>
      <c r="O838" s="77"/>
      <c r="P838" s="78"/>
      <c r="Q838" s="78"/>
      <c r="R838" s="83"/>
      <c r="S838" s="83"/>
      <c r="T838" s="83"/>
      <c r="U838" s="83"/>
      <c r="V838" s="86"/>
      <c r="W838" s="51"/>
      <c r="X838" s="86"/>
      <c r="Y838" s="52"/>
      <c r="Z838" s="51"/>
      <c r="AA838" s="73">
        <v>838</v>
      </c>
      <c r="AB838" s="73"/>
      <c r="AC838" s="74"/>
      <c r="AD838" s="82"/>
      <c r="AE838" s="82"/>
      <c r="AF838" s="2"/>
      <c r="AI838" s="3"/>
      <c r="AJ838" s="3"/>
    </row>
    <row r="839" spans="1:36" ht="15">
      <c r="A839" s="66" t="s">
        <v>1421</v>
      </c>
      <c r="B839" s="67"/>
      <c r="C839" s="67"/>
      <c r="D839" s="68"/>
      <c r="E839" s="70"/>
      <c r="F839" s="67"/>
      <c r="G839" s="67"/>
      <c r="H839" s="71"/>
      <c r="I839" s="72"/>
      <c r="J839" s="72"/>
      <c r="K839" s="71"/>
      <c r="L839" s="75"/>
      <c r="M839" s="76">
        <v>5843.16943359375</v>
      </c>
      <c r="N839" s="76">
        <v>6060.2275390625</v>
      </c>
      <c r="O839" s="77"/>
      <c r="P839" s="78"/>
      <c r="Q839" s="78"/>
      <c r="R839" s="83"/>
      <c r="S839" s="83"/>
      <c r="T839" s="83"/>
      <c r="U839" s="83"/>
      <c r="V839" s="86"/>
      <c r="W839" s="51"/>
      <c r="X839" s="86"/>
      <c r="Y839" s="52"/>
      <c r="Z839" s="51"/>
      <c r="AA839" s="73">
        <v>839</v>
      </c>
      <c r="AB839" s="73"/>
      <c r="AC839" s="74"/>
      <c r="AD839" s="82"/>
      <c r="AE839" s="82"/>
      <c r="AF839" s="2"/>
      <c r="AI839" s="3"/>
      <c r="AJ839" s="3"/>
    </row>
    <row r="840" spans="1:36" ht="15">
      <c r="A840" s="66" t="s">
        <v>343</v>
      </c>
      <c r="B840" s="67"/>
      <c r="C840" s="67"/>
      <c r="D840" s="68"/>
      <c r="E840" s="70"/>
      <c r="F840" s="67"/>
      <c r="G840" s="67"/>
      <c r="H840" s="71"/>
      <c r="I840" s="72"/>
      <c r="J840" s="72"/>
      <c r="K840" s="71"/>
      <c r="L840" s="75"/>
      <c r="M840" s="76">
        <v>4102.3134765625</v>
      </c>
      <c r="N840" s="76">
        <v>4718.19775390625</v>
      </c>
      <c r="O840" s="77"/>
      <c r="P840" s="78"/>
      <c r="Q840" s="78"/>
      <c r="R840" s="83"/>
      <c r="S840" s="83"/>
      <c r="T840" s="83"/>
      <c r="U840" s="83"/>
      <c r="V840" s="86"/>
      <c r="W840" s="51"/>
      <c r="X840" s="86"/>
      <c r="Y840" s="52"/>
      <c r="Z840" s="51"/>
      <c r="AA840" s="73">
        <v>840</v>
      </c>
      <c r="AB840" s="73"/>
      <c r="AC840" s="74"/>
      <c r="AD840" s="82"/>
      <c r="AE840" s="82"/>
      <c r="AF840" s="2"/>
      <c r="AI840" s="3"/>
      <c r="AJ840" s="3"/>
    </row>
    <row r="841" spans="1:36" ht="15">
      <c r="A841" s="66" t="s">
        <v>804</v>
      </c>
      <c r="B841" s="67"/>
      <c r="C841" s="67"/>
      <c r="D841" s="68"/>
      <c r="E841" s="70"/>
      <c r="F841" s="67"/>
      <c r="G841" s="67"/>
      <c r="H841" s="71"/>
      <c r="I841" s="72"/>
      <c r="J841" s="72"/>
      <c r="K841" s="71"/>
      <c r="L841" s="75"/>
      <c r="M841" s="76">
        <v>3727.409912109375</v>
      </c>
      <c r="N841" s="76">
        <v>4762.53955078125</v>
      </c>
      <c r="O841" s="77"/>
      <c r="P841" s="78"/>
      <c r="Q841" s="78"/>
      <c r="R841" s="83"/>
      <c r="S841" s="83"/>
      <c r="T841" s="83"/>
      <c r="U841" s="83"/>
      <c r="V841" s="86"/>
      <c r="W841" s="51"/>
      <c r="X841" s="86"/>
      <c r="Y841" s="52"/>
      <c r="Z841" s="51"/>
      <c r="AA841" s="73">
        <v>841</v>
      </c>
      <c r="AB841" s="73"/>
      <c r="AC841" s="74"/>
      <c r="AD841" s="82"/>
      <c r="AE841" s="82"/>
      <c r="AF841" s="2"/>
      <c r="AI841" s="3"/>
      <c r="AJ841" s="3"/>
    </row>
    <row r="842" spans="1:36" ht="15">
      <c r="A842" s="66" t="s">
        <v>1422</v>
      </c>
      <c r="B842" s="67"/>
      <c r="C842" s="67"/>
      <c r="D842" s="68"/>
      <c r="E842" s="70"/>
      <c r="F842" s="67"/>
      <c r="G842" s="67"/>
      <c r="H842" s="71"/>
      <c r="I842" s="72"/>
      <c r="J842" s="72"/>
      <c r="K842" s="71"/>
      <c r="L842" s="75"/>
      <c r="M842" s="76">
        <v>4094.6181640625</v>
      </c>
      <c r="N842" s="76">
        <v>3995.74755859375</v>
      </c>
      <c r="O842" s="77"/>
      <c r="P842" s="78"/>
      <c r="Q842" s="78"/>
      <c r="R842" s="83"/>
      <c r="S842" s="83"/>
      <c r="T842" s="83"/>
      <c r="U842" s="83"/>
      <c r="V842" s="86"/>
      <c r="W842" s="51"/>
      <c r="X842" s="86"/>
      <c r="Y842" s="52"/>
      <c r="Z842" s="51"/>
      <c r="AA842" s="73">
        <v>842</v>
      </c>
      <c r="AB842" s="73"/>
      <c r="AC842" s="74"/>
      <c r="AD842" s="82"/>
      <c r="AE842" s="82"/>
      <c r="AF842" s="2"/>
      <c r="AI842" s="3"/>
      <c r="AJ842" s="3"/>
    </row>
    <row r="843" spans="1:36" ht="15">
      <c r="A843" s="66" t="s">
        <v>1423</v>
      </c>
      <c r="B843" s="67"/>
      <c r="C843" s="67"/>
      <c r="D843" s="68"/>
      <c r="E843" s="70"/>
      <c r="F843" s="67"/>
      <c r="G843" s="67"/>
      <c r="H843" s="71"/>
      <c r="I843" s="72"/>
      <c r="J843" s="72"/>
      <c r="K843" s="71"/>
      <c r="L843" s="75"/>
      <c r="M843" s="76">
        <v>2559.793212890625</v>
      </c>
      <c r="N843" s="76">
        <v>2914.267578125</v>
      </c>
      <c r="O843" s="77"/>
      <c r="P843" s="78"/>
      <c r="Q843" s="78"/>
      <c r="R843" s="83"/>
      <c r="S843" s="83"/>
      <c r="T843" s="83"/>
      <c r="U843" s="83"/>
      <c r="V843" s="86"/>
      <c r="W843" s="51"/>
      <c r="X843" s="86"/>
      <c r="Y843" s="52"/>
      <c r="Z843" s="51"/>
      <c r="AA843" s="73">
        <v>843</v>
      </c>
      <c r="AB843" s="73"/>
      <c r="AC843" s="74"/>
      <c r="AD843" s="82"/>
      <c r="AE843" s="82"/>
      <c r="AF843" s="2"/>
      <c r="AI843" s="3"/>
      <c r="AJ843" s="3"/>
    </row>
    <row r="844" spans="1:36" ht="15">
      <c r="A844" s="66" t="s">
        <v>805</v>
      </c>
      <c r="B844" s="67"/>
      <c r="C844" s="67"/>
      <c r="D844" s="68"/>
      <c r="E844" s="70"/>
      <c r="F844" s="67"/>
      <c r="G844" s="67"/>
      <c r="H844" s="71"/>
      <c r="I844" s="72"/>
      <c r="J844" s="72"/>
      <c r="K844" s="71"/>
      <c r="L844" s="75"/>
      <c r="M844" s="76">
        <v>2285.5244140625</v>
      </c>
      <c r="N844" s="76">
        <v>3542.474365234375</v>
      </c>
      <c r="O844" s="77"/>
      <c r="P844" s="78"/>
      <c r="Q844" s="78"/>
      <c r="R844" s="83"/>
      <c r="S844" s="83"/>
      <c r="T844" s="83"/>
      <c r="U844" s="83"/>
      <c r="V844" s="86"/>
      <c r="W844" s="51"/>
      <c r="X844" s="86"/>
      <c r="Y844" s="52"/>
      <c r="Z844" s="51"/>
      <c r="AA844" s="73">
        <v>844</v>
      </c>
      <c r="AB844" s="73"/>
      <c r="AC844" s="74"/>
      <c r="AD844" s="82"/>
      <c r="AE844" s="82"/>
      <c r="AF844" s="2"/>
      <c r="AI844" s="3"/>
      <c r="AJ844" s="3"/>
    </row>
    <row r="845" spans="1:36" ht="15">
      <c r="A845" s="66" t="s">
        <v>1424</v>
      </c>
      <c r="B845" s="67"/>
      <c r="C845" s="67"/>
      <c r="D845" s="68"/>
      <c r="E845" s="70"/>
      <c r="F845" s="67"/>
      <c r="G845" s="67"/>
      <c r="H845" s="71"/>
      <c r="I845" s="72"/>
      <c r="J845" s="72"/>
      <c r="K845" s="71"/>
      <c r="L845" s="75"/>
      <c r="M845" s="76">
        <v>1826.621826171875</v>
      </c>
      <c r="N845" s="76">
        <v>3256.681640625</v>
      </c>
      <c r="O845" s="77"/>
      <c r="P845" s="78"/>
      <c r="Q845" s="78"/>
      <c r="R845" s="83"/>
      <c r="S845" s="83"/>
      <c r="T845" s="83"/>
      <c r="U845" s="83"/>
      <c r="V845" s="86"/>
      <c r="W845" s="51"/>
      <c r="X845" s="86"/>
      <c r="Y845" s="52"/>
      <c r="Z845" s="51"/>
      <c r="AA845" s="73">
        <v>845</v>
      </c>
      <c r="AB845" s="73"/>
      <c r="AC845" s="74"/>
      <c r="AD845" s="82"/>
      <c r="AE845" s="82"/>
      <c r="AF845" s="2"/>
      <c r="AI845" s="3"/>
      <c r="AJ845" s="3"/>
    </row>
    <row r="846" spans="1:36" ht="15">
      <c r="A846" s="66" t="s">
        <v>806</v>
      </c>
      <c r="B846" s="67"/>
      <c r="C846" s="67"/>
      <c r="D846" s="68"/>
      <c r="E846" s="70"/>
      <c r="F846" s="67"/>
      <c r="G846" s="67"/>
      <c r="H846" s="71"/>
      <c r="I846" s="72"/>
      <c r="J846" s="72"/>
      <c r="K846" s="71"/>
      <c r="L846" s="75"/>
      <c r="M846" s="76">
        <v>3301.02001953125</v>
      </c>
      <c r="N846" s="76">
        <v>3041.012939453125</v>
      </c>
      <c r="O846" s="77"/>
      <c r="P846" s="78"/>
      <c r="Q846" s="78"/>
      <c r="R846" s="83"/>
      <c r="S846" s="83"/>
      <c r="T846" s="83"/>
      <c r="U846" s="83"/>
      <c r="V846" s="86"/>
      <c r="W846" s="51"/>
      <c r="X846" s="86"/>
      <c r="Y846" s="52"/>
      <c r="Z846" s="51"/>
      <c r="AA846" s="73">
        <v>846</v>
      </c>
      <c r="AB846" s="73"/>
      <c r="AC846" s="74"/>
      <c r="AD846" s="82"/>
      <c r="AE846" s="82"/>
      <c r="AF846" s="2"/>
      <c r="AI846" s="3"/>
      <c r="AJ846" s="3"/>
    </row>
    <row r="847" spans="1:36" ht="15">
      <c r="A847" s="66" t="s">
        <v>819</v>
      </c>
      <c r="B847" s="67"/>
      <c r="C847" s="67"/>
      <c r="D847" s="68"/>
      <c r="E847" s="70"/>
      <c r="F847" s="67"/>
      <c r="G847" s="67"/>
      <c r="H847" s="71"/>
      <c r="I847" s="72"/>
      <c r="J847" s="72"/>
      <c r="K847" s="71"/>
      <c r="L847" s="75"/>
      <c r="M847" s="76">
        <v>4212.310546875</v>
      </c>
      <c r="N847" s="76">
        <v>3413.18359375</v>
      </c>
      <c r="O847" s="77"/>
      <c r="P847" s="78"/>
      <c r="Q847" s="78"/>
      <c r="R847" s="83"/>
      <c r="S847" s="83"/>
      <c r="T847" s="83"/>
      <c r="U847" s="83"/>
      <c r="V847" s="86"/>
      <c r="W847" s="51"/>
      <c r="X847" s="86"/>
      <c r="Y847" s="52"/>
      <c r="Z847" s="51"/>
      <c r="AA847" s="73">
        <v>847</v>
      </c>
      <c r="AB847" s="73"/>
      <c r="AC847" s="74"/>
      <c r="AD847" s="82"/>
      <c r="AE847" s="82"/>
      <c r="AF847" s="2"/>
      <c r="AI847" s="3"/>
      <c r="AJ847" s="3"/>
    </row>
    <row r="848" spans="1:36" ht="15">
      <c r="A848" s="66" t="s">
        <v>1425</v>
      </c>
      <c r="B848" s="67"/>
      <c r="C848" s="67"/>
      <c r="D848" s="68"/>
      <c r="E848" s="70"/>
      <c r="F848" s="67"/>
      <c r="G848" s="67"/>
      <c r="H848" s="71"/>
      <c r="I848" s="72"/>
      <c r="J848" s="72"/>
      <c r="K848" s="71"/>
      <c r="L848" s="75"/>
      <c r="M848" s="76">
        <v>4978.04248046875</v>
      </c>
      <c r="N848" s="76">
        <v>3585.004638671875</v>
      </c>
      <c r="O848" s="77"/>
      <c r="P848" s="78"/>
      <c r="Q848" s="78"/>
      <c r="R848" s="83"/>
      <c r="S848" s="83"/>
      <c r="T848" s="83"/>
      <c r="U848" s="83"/>
      <c r="V848" s="86"/>
      <c r="W848" s="51"/>
      <c r="X848" s="86"/>
      <c r="Y848" s="52"/>
      <c r="Z848" s="51"/>
      <c r="AA848" s="73">
        <v>848</v>
      </c>
      <c r="AB848" s="73"/>
      <c r="AC848" s="74"/>
      <c r="AD848" s="82"/>
      <c r="AE848" s="82"/>
      <c r="AF848" s="2"/>
      <c r="AI848" s="3"/>
      <c r="AJ848" s="3"/>
    </row>
    <row r="849" spans="1:36" ht="15">
      <c r="A849" s="66" t="s">
        <v>1426</v>
      </c>
      <c r="B849" s="67"/>
      <c r="C849" s="67"/>
      <c r="D849" s="68"/>
      <c r="E849" s="70"/>
      <c r="F849" s="67"/>
      <c r="G849" s="67"/>
      <c r="H849" s="71"/>
      <c r="I849" s="72"/>
      <c r="J849" s="72"/>
      <c r="K849" s="71"/>
      <c r="L849" s="75"/>
      <c r="M849" s="76">
        <v>1817.688720703125</v>
      </c>
      <c r="N849" s="76">
        <v>4625.6806640625</v>
      </c>
      <c r="O849" s="77"/>
      <c r="P849" s="78"/>
      <c r="Q849" s="78"/>
      <c r="R849" s="83"/>
      <c r="S849" s="83"/>
      <c r="T849" s="83"/>
      <c r="U849" s="83"/>
      <c r="V849" s="86"/>
      <c r="W849" s="51"/>
      <c r="X849" s="86"/>
      <c r="Y849" s="52"/>
      <c r="Z849" s="51"/>
      <c r="AA849" s="73">
        <v>849</v>
      </c>
      <c r="AB849" s="73"/>
      <c r="AC849" s="74"/>
      <c r="AD849" s="82"/>
      <c r="AE849" s="82"/>
      <c r="AF849" s="2"/>
      <c r="AI849" s="3"/>
      <c r="AJ849" s="3"/>
    </row>
    <row r="850" spans="1:36" ht="15">
      <c r="A850" s="66" t="s">
        <v>807</v>
      </c>
      <c r="B850" s="67"/>
      <c r="C850" s="67"/>
      <c r="D850" s="68"/>
      <c r="E850" s="70"/>
      <c r="F850" s="67"/>
      <c r="G850" s="67"/>
      <c r="H850" s="71"/>
      <c r="I850" s="72"/>
      <c r="J850" s="72"/>
      <c r="K850" s="71"/>
      <c r="L850" s="75"/>
      <c r="M850" s="76">
        <v>4105.763671875</v>
      </c>
      <c r="N850" s="76">
        <v>4101.71435546875</v>
      </c>
      <c r="O850" s="77"/>
      <c r="P850" s="78"/>
      <c r="Q850" s="78"/>
      <c r="R850" s="83"/>
      <c r="S850" s="83"/>
      <c r="T850" s="83"/>
      <c r="U850" s="83"/>
      <c r="V850" s="86"/>
      <c r="W850" s="51"/>
      <c r="X850" s="86"/>
      <c r="Y850" s="52"/>
      <c r="Z850" s="51"/>
      <c r="AA850" s="73">
        <v>850</v>
      </c>
      <c r="AB850" s="73"/>
      <c r="AC850" s="74"/>
      <c r="AD850" s="82"/>
      <c r="AE850" s="82"/>
      <c r="AF850" s="2"/>
      <c r="AI850" s="3"/>
      <c r="AJ850" s="3"/>
    </row>
    <row r="851" spans="1:36" ht="15">
      <c r="A851" s="66" t="s">
        <v>1427</v>
      </c>
      <c r="B851" s="67"/>
      <c r="C851" s="67"/>
      <c r="D851" s="68"/>
      <c r="E851" s="70"/>
      <c r="F851" s="67"/>
      <c r="G851" s="67"/>
      <c r="H851" s="71"/>
      <c r="I851" s="72"/>
      <c r="J851" s="72"/>
      <c r="K851" s="71"/>
      <c r="L851" s="75"/>
      <c r="M851" s="76">
        <v>4067.490234375</v>
      </c>
      <c r="N851" s="76">
        <v>3271.373046875</v>
      </c>
      <c r="O851" s="77"/>
      <c r="P851" s="78"/>
      <c r="Q851" s="78"/>
      <c r="R851" s="83"/>
      <c r="S851" s="83"/>
      <c r="T851" s="83"/>
      <c r="U851" s="83"/>
      <c r="V851" s="86"/>
      <c r="W851" s="51"/>
      <c r="X851" s="86"/>
      <c r="Y851" s="52"/>
      <c r="Z851" s="51"/>
      <c r="AA851" s="73">
        <v>851</v>
      </c>
      <c r="AB851" s="73"/>
      <c r="AC851" s="74"/>
      <c r="AD851" s="82"/>
      <c r="AE851" s="82"/>
      <c r="AF851" s="2"/>
      <c r="AI851" s="3"/>
      <c r="AJ851" s="3"/>
    </row>
    <row r="852" spans="1:36" ht="15">
      <c r="A852" s="66" t="s">
        <v>808</v>
      </c>
      <c r="B852" s="67"/>
      <c r="C852" s="67"/>
      <c r="D852" s="68"/>
      <c r="E852" s="70"/>
      <c r="F852" s="67"/>
      <c r="G852" s="67"/>
      <c r="H852" s="71"/>
      <c r="I852" s="72"/>
      <c r="J852" s="72"/>
      <c r="K852" s="71"/>
      <c r="L852" s="75"/>
      <c r="M852" s="76">
        <v>4153.54296875</v>
      </c>
      <c r="N852" s="76">
        <v>3376.202880859375</v>
      </c>
      <c r="O852" s="77"/>
      <c r="P852" s="78"/>
      <c r="Q852" s="78"/>
      <c r="R852" s="83"/>
      <c r="S852" s="83"/>
      <c r="T852" s="83"/>
      <c r="U852" s="83"/>
      <c r="V852" s="86"/>
      <c r="W852" s="51"/>
      <c r="X852" s="86"/>
      <c r="Y852" s="52"/>
      <c r="Z852" s="51"/>
      <c r="AA852" s="73">
        <v>852</v>
      </c>
      <c r="AB852" s="73"/>
      <c r="AC852" s="74"/>
      <c r="AD852" s="82"/>
      <c r="AE852" s="82"/>
      <c r="AF852" s="2"/>
      <c r="AI852" s="3"/>
      <c r="AJ852" s="3"/>
    </row>
    <row r="853" spans="1:36" ht="15">
      <c r="A853" s="66" t="s">
        <v>1428</v>
      </c>
      <c r="B853" s="67"/>
      <c r="C853" s="67"/>
      <c r="D853" s="68"/>
      <c r="E853" s="70"/>
      <c r="F853" s="67"/>
      <c r="G853" s="67"/>
      <c r="H853" s="71"/>
      <c r="I853" s="72"/>
      <c r="J853" s="72"/>
      <c r="K853" s="71"/>
      <c r="L853" s="75"/>
      <c r="M853" s="76">
        <v>4183.427734375</v>
      </c>
      <c r="N853" s="76">
        <v>4206.8056640625</v>
      </c>
      <c r="O853" s="77"/>
      <c r="P853" s="78"/>
      <c r="Q853" s="78"/>
      <c r="R853" s="83"/>
      <c r="S853" s="83"/>
      <c r="T853" s="83"/>
      <c r="U853" s="83"/>
      <c r="V853" s="86"/>
      <c r="W853" s="51"/>
      <c r="X853" s="86"/>
      <c r="Y853" s="52"/>
      <c r="Z853" s="51"/>
      <c r="AA853" s="73">
        <v>853</v>
      </c>
      <c r="AB853" s="73"/>
      <c r="AC853" s="74"/>
      <c r="AD853" s="82"/>
      <c r="AE853" s="82"/>
      <c r="AF853" s="2"/>
      <c r="AI853" s="3"/>
      <c r="AJ853" s="3"/>
    </row>
    <row r="854" spans="1:36" ht="15">
      <c r="A854" s="66" t="s">
        <v>809</v>
      </c>
      <c r="B854" s="67"/>
      <c r="C854" s="67"/>
      <c r="D854" s="68"/>
      <c r="E854" s="70"/>
      <c r="F854" s="67"/>
      <c r="G854" s="67"/>
      <c r="H854" s="71"/>
      <c r="I854" s="72"/>
      <c r="J854" s="72"/>
      <c r="K854" s="71"/>
      <c r="L854" s="75"/>
      <c r="M854" s="76">
        <v>4098.72314453125</v>
      </c>
      <c r="N854" s="76">
        <v>4103.63037109375</v>
      </c>
      <c r="O854" s="77"/>
      <c r="P854" s="78"/>
      <c r="Q854" s="78"/>
      <c r="R854" s="83"/>
      <c r="S854" s="83"/>
      <c r="T854" s="83"/>
      <c r="U854" s="83"/>
      <c r="V854" s="86"/>
      <c r="W854" s="51"/>
      <c r="X854" s="86"/>
      <c r="Y854" s="52"/>
      <c r="Z854" s="51"/>
      <c r="AA854" s="73">
        <v>854</v>
      </c>
      <c r="AB854" s="73"/>
      <c r="AC854" s="74"/>
      <c r="AD854" s="82"/>
      <c r="AE854" s="82"/>
      <c r="AF854" s="2"/>
      <c r="AI854" s="3"/>
      <c r="AJ854" s="3"/>
    </row>
    <row r="855" spans="1:36" ht="15">
      <c r="A855" s="66" t="s">
        <v>1429</v>
      </c>
      <c r="B855" s="67"/>
      <c r="C855" s="67"/>
      <c r="D855" s="68"/>
      <c r="E855" s="70"/>
      <c r="F855" s="67"/>
      <c r="G855" s="67"/>
      <c r="H855" s="71"/>
      <c r="I855" s="72"/>
      <c r="J855" s="72"/>
      <c r="K855" s="71"/>
      <c r="L855" s="75"/>
      <c r="M855" s="76">
        <v>5049.5087890625</v>
      </c>
      <c r="N855" s="76">
        <v>4051.97119140625</v>
      </c>
      <c r="O855" s="77"/>
      <c r="P855" s="78"/>
      <c r="Q855" s="78"/>
      <c r="R855" s="83"/>
      <c r="S855" s="83"/>
      <c r="T855" s="83"/>
      <c r="U855" s="83"/>
      <c r="V855" s="86"/>
      <c r="W855" s="51"/>
      <c r="X855" s="86"/>
      <c r="Y855" s="52"/>
      <c r="Z855" s="51"/>
      <c r="AA855" s="73">
        <v>855</v>
      </c>
      <c r="AB855" s="73"/>
      <c r="AC855" s="74"/>
      <c r="AD855" s="82"/>
      <c r="AE855" s="82"/>
      <c r="AF855" s="2"/>
      <c r="AI855" s="3"/>
      <c r="AJ855" s="3"/>
    </row>
    <row r="856" spans="1:36" ht="15">
      <c r="A856" s="66" t="s">
        <v>810</v>
      </c>
      <c r="B856" s="67"/>
      <c r="C856" s="67"/>
      <c r="D856" s="68"/>
      <c r="E856" s="70"/>
      <c r="F856" s="67"/>
      <c r="G856" s="67"/>
      <c r="H856" s="71"/>
      <c r="I856" s="72"/>
      <c r="J856" s="72"/>
      <c r="K856" s="71"/>
      <c r="L856" s="75"/>
      <c r="M856" s="76">
        <v>4053.7880859375</v>
      </c>
      <c r="N856" s="76">
        <v>2468.867431640625</v>
      </c>
      <c r="O856" s="77"/>
      <c r="P856" s="78"/>
      <c r="Q856" s="78"/>
      <c r="R856" s="83"/>
      <c r="S856" s="83"/>
      <c r="T856" s="83"/>
      <c r="U856" s="83"/>
      <c r="V856" s="86"/>
      <c r="W856" s="51"/>
      <c r="X856" s="86"/>
      <c r="Y856" s="52"/>
      <c r="Z856" s="51"/>
      <c r="AA856" s="73">
        <v>856</v>
      </c>
      <c r="AB856" s="73"/>
      <c r="AC856" s="74"/>
      <c r="AD856" s="82"/>
      <c r="AE856" s="82"/>
      <c r="AF856" s="2"/>
      <c r="AI856" s="3"/>
      <c r="AJ856" s="3"/>
    </row>
    <row r="857" spans="1:36" ht="15">
      <c r="A857" s="66" t="s">
        <v>1430</v>
      </c>
      <c r="B857" s="67"/>
      <c r="C857" s="67"/>
      <c r="D857" s="68"/>
      <c r="E857" s="70"/>
      <c r="F857" s="67"/>
      <c r="G857" s="67"/>
      <c r="H857" s="71"/>
      <c r="I857" s="72"/>
      <c r="J857" s="72"/>
      <c r="K857" s="71"/>
      <c r="L857" s="75"/>
      <c r="M857" s="76">
        <v>3530.708984375</v>
      </c>
      <c r="N857" s="76">
        <v>3255.035888671875</v>
      </c>
      <c r="O857" s="77"/>
      <c r="P857" s="78"/>
      <c r="Q857" s="78"/>
      <c r="R857" s="83"/>
      <c r="S857" s="83"/>
      <c r="T857" s="83"/>
      <c r="U857" s="83"/>
      <c r="V857" s="86"/>
      <c r="W857" s="51"/>
      <c r="X857" s="86"/>
      <c r="Y857" s="52"/>
      <c r="Z857" s="51"/>
      <c r="AA857" s="73">
        <v>857</v>
      </c>
      <c r="AB857" s="73"/>
      <c r="AC857" s="74"/>
      <c r="AD857" s="82"/>
      <c r="AE857" s="82"/>
      <c r="AF857" s="2"/>
      <c r="AI857" s="3"/>
      <c r="AJ857" s="3"/>
    </row>
    <row r="858" spans="1:36" ht="15">
      <c r="A858" s="66" t="s">
        <v>1431</v>
      </c>
      <c r="B858" s="67"/>
      <c r="C858" s="67"/>
      <c r="D858" s="68"/>
      <c r="E858" s="70"/>
      <c r="F858" s="67"/>
      <c r="G858" s="67"/>
      <c r="H858" s="71"/>
      <c r="I858" s="72"/>
      <c r="J858" s="72"/>
      <c r="K858" s="71"/>
      <c r="L858" s="75"/>
      <c r="M858" s="76">
        <v>6689.96875</v>
      </c>
      <c r="N858" s="76">
        <v>8279.30078125</v>
      </c>
      <c r="O858" s="77"/>
      <c r="P858" s="78"/>
      <c r="Q858" s="78"/>
      <c r="R858" s="83"/>
      <c r="S858" s="83"/>
      <c r="T858" s="83"/>
      <c r="U858" s="83"/>
      <c r="V858" s="86"/>
      <c r="W858" s="51"/>
      <c r="X858" s="86"/>
      <c r="Y858" s="52"/>
      <c r="Z858" s="51"/>
      <c r="AA858" s="73">
        <v>858</v>
      </c>
      <c r="AB858" s="73"/>
      <c r="AC858" s="74"/>
      <c r="AD858" s="82"/>
      <c r="AE858" s="82"/>
      <c r="AF858" s="2"/>
      <c r="AI858" s="3"/>
      <c r="AJ858" s="3"/>
    </row>
    <row r="859" spans="1:36" ht="15">
      <c r="A859" s="66" t="s">
        <v>811</v>
      </c>
      <c r="B859" s="67"/>
      <c r="C859" s="67"/>
      <c r="D859" s="68"/>
      <c r="E859" s="70"/>
      <c r="F859" s="67"/>
      <c r="G859" s="67"/>
      <c r="H859" s="71"/>
      <c r="I859" s="72"/>
      <c r="J859" s="72"/>
      <c r="K859" s="71"/>
      <c r="L859" s="75"/>
      <c r="M859" s="76">
        <v>4643.41552734375</v>
      </c>
      <c r="N859" s="76">
        <v>4835.791015625</v>
      </c>
      <c r="O859" s="77"/>
      <c r="P859" s="78"/>
      <c r="Q859" s="78"/>
      <c r="R859" s="83"/>
      <c r="S859" s="83"/>
      <c r="T859" s="83"/>
      <c r="U859" s="83"/>
      <c r="V859" s="86"/>
      <c r="W859" s="51"/>
      <c r="X859" s="86"/>
      <c r="Y859" s="52"/>
      <c r="Z859" s="51"/>
      <c r="AA859" s="73">
        <v>859</v>
      </c>
      <c r="AB859" s="73"/>
      <c r="AC859" s="74"/>
      <c r="AD859" s="82"/>
      <c r="AE859" s="82"/>
      <c r="AF859" s="2"/>
      <c r="AI859" s="3"/>
      <c r="AJ859" s="3"/>
    </row>
    <row r="860" spans="1:36" ht="15">
      <c r="A860" s="66" t="s">
        <v>1432</v>
      </c>
      <c r="B860" s="67"/>
      <c r="C860" s="67"/>
      <c r="D860" s="68"/>
      <c r="E860" s="70"/>
      <c r="F860" s="67"/>
      <c r="G860" s="67"/>
      <c r="H860" s="71"/>
      <c r="I860" s="72"/>
      <c r="J860" s="72"/>
      <c r="K860" s="71"/>
      <c r="L860" s="75"/>
      <c r="M860" s="76">
        <v>4145.775390625</v>
      </c>
      <c r="N860" s="76">
        <v>4127.18017578125</v>
      </c>
      <c r="O860" s="77"/>
      <c r="P860" s="78"/>
      <c r="Q860" s="78"/>
      <c r="R860" s="83"/>
      <c r="S860" s="83"/>
      <c r="T860" s="83"/>
      <c r="U860" s="83"/>
      <c r="V860" s="86"/>
      <c r="W860" s="51"/>
      <c r="X860" s="86"/>
      <c r="Y860" s="52"/>
      <c r="Z860" s="51"/>
      <c r="AA860" s="73">
        <v>860</v>
      </c>
      <c r="AB860" s="73"/>
      <c r="AC860" s="74"/>
      <c r="AD860" s="82"/>
      <c r="AE860" s="82"/>
      <c r="AF860" s="2"/>
      <c r="AI860" s="3"/>
      <c r="AJ860" s="3"/>
    </row>
    <row r="861" spans="1:36" ht="15">
      <c r="A861" s="66" t="s">
        <v>1433</v>
      </c>
      <c r="B861" s="67"/>
      <c r="C861" s="67"/>
      <c r="D861" s="68"/>
      <c r="E861" s="70"/>
      <c r="F861" s="67"/>
      <c r="G861" s="67"/>
      <c r="H861" s="71"/>
      <c r="I861" s="72"/>
      <c r="J861" s="72"/>
      <c r="K861" s="71"/>
      <c r="L861" s="75"/>
      <c r="M861" s="76">
        <v>6120.32275390625</v>
      </c>
      <c r="N861" s="76">
        <v>5184.04638671875</v>
      </c>
      <c r="O861" s="77"/>
      <c r="P861" s="78"/>
      <c r="Q861" s="78"/>
      <c r="R861" s="83"/>
      <c r="S861" s="83"/>
      <c r="T861" s="83"/>
      <c r="U861" s="83"/>
      <c r="V861" s="86"/>
      <c r="W861" s="51"/>
      <c r="X861" s="86"/>
      <c r="Y861" s="52"/>
      <c r="Z861" s="51"/>
      <c r="AA861" s="73">
        <v>861</v>
      </c>
      <c r="AB861" s="73"/>
      <c r="AC861" s="74"/>
      <c r="AD861" s="82"/>
      <c r="AE861" s="82"/>
      <c r="AF861" s="2"/>
      <c r="AI861" s="3"/>
      <c r="AJ861" s="3"/>
    </row>
    <row r="862" spans="1:36" ht="15">
      <c r="A862" s="66" t="s">
        <v>303</v>
      </c>
      <c r="B862" s="67"/>
      <c r="C862" s="67"/>
      <c r="D862" s="68"/>
      <c r="E862" s="70"/>
      <c r="F862" s="67"/>
      <c r="G862" s="67"/>
      <c r="H862" s="71"/>
      <c r="I862" s="72"/>
      <c r="J862" s="72"/>
      <c r="K862" s="71"/>
      <c r="L862" s="75"/>
      <c r="M862" s="76">
        <v>4079.32568359375</v>
      </c>
      <c r="N862" s="76">
        <v>3249.7685546875</v>
      </c>
      <c r="O862" s="77"/>
      <c r="P862" s="78"/>
      <c r="Q862" s="78"/>
      <c r="R862" s="83"/>
      <c r="S862" s="83"/>
      <c r="T862" s="83"/>
      <c r="U862" s="83"/>
      <c r="V862" s="86"/>
      <c r="W862" s="51"/>
      <c r="X862" s="86"/>
      <c r="Y862" s="52"/>
      <c r="Z862" s="51"/>
      <c r="AA862" s="73">
        <v>862</v>
      </c>
      <c r="AB862" s="73"/>
      <c r="AC862" s="74"/>
      <c r="AD862" s="82"/>
      <c r="AE862" s="82"/>
      <c r="AF862" s="2"/>
      <c r="AI862" s="3"/>
      <c r="AJ862" s="3"/>
    </row>
    <row r="863" spans="1:36" ht="15">
      <c r="A863" s="66" t="s">
        <v>1434</v>
      </c>
      <c r="B863" s="67"/>
      <c r="C863" s="67"/>
      <c r="D863" s="68"/>
      <c r="E863" s="70"/>
      <c r="F863" s="67"/>
      <c r="G863" s="67"/>
      <c r="H863" s="71"/>
      <c r="I863" s="72"/>
      <c r="J863" s="72"/>
      <c r="K863" s="71"/>
      <c r="L863" s="75"/>
      <c r="M863" s="76">
        <v>4014.30908203125</v>
      </c>
      <c r="N863" s="76">
        <v>4078.84326171875</v>
      </c>
      <c r="O863" s="77"/>
      <c r="P863" s="78"/>
      <c r="Q863" s="78"/>
      <c r="R863" s="83"/>
      <c r="S863" s="83"/>
      <c r="T863" s="83"/>
      <c r="U863" s="83"/>
      <c r="V863" s="86"/>
      <c r="W863" s="51"/>
      <c r="X863" s="86"/>
      <c r="Y863" s="52"/>
      <c r="Z863" s="51"/>
      <c r="AA863" s="73">
        <v>863</v>
      </c>
      <c r="AB863" s="73"/>
      <c r="AC863" s="74"/>
      <c r="AD863" s="82"/>
      <c r="AE863" s="82"/>
      <c r="AF863" s="2"/>
      <c r="AI863" s="3"/>
      <c r="AJ863" s="3"/>
    </row>
    <row r="864" spans="1:36" ht="15">
      <c r="A864" s="66" t="s">
        <v>304</v>
      </c>
      <c r="B864" s="67"/>
      <c r="C864" s="67"/>
      <c r="D864" s="68"/>
      <c r="E864" s="70"/>
      <c r="F864" s="67"/>
      <c r="G864" s="67"/>
      <c r="H864" s="71"/>
      <c r="I864" s="72"/>
      <c r="J864" s="72"/>
      <c r="K864" s="71"/>
      <c r="L864" s="75"/>
      <c r="M864" s="76">
        <v>4089.38818359375</v>
      </c>
      <c r="N864" s="76">
        <v>3253.60546875</v>
      </c>
      <c r="O864" s="77"/>
      <c r="P864" s="78"/>
      <c r="Q864" s="78"/>
      <c r="R864" s="83"/>
      <c r="S864" s="83"/>
      <c r="T864" s="83"/>
      <c r="U864" s="83"/>
      <c r="V864" s="86"/>
      <c r="W864" s="51"/>
      <c r="X864" s="86"/>
      <c r="Y864" s="52"/>
      <c r="Z864" s="51"/>
      <c r="AA864" s="73">
        <v>864</v>
      </c>
      <c r="AB864" s="73"/>
      <c r="AC864" s="74"/>
      <c r="AD864" s="82"/>
      <c r="AE864" s="82"/>
      <c r="AF864" s="2"/>
      <c r="AI864" s="3"/>
      <c r="AJ864" s="3"/>
    </row>
    <row r="865" spans="1:36" ht="15">
      <c r="A865" s="66" t="s">
        <v>416</v>
      </c>
      <c r="B865" s="67"/>
      <c r="C865" s="67"/>
      <c r="D865" s="68"/>
      <c r="E865" s="70"/>
      <c r="F865" s="67"/>
      <c r="G865" s="67"/>
      <c r="H865" s="71"/>
      <c r="I865" s="72"/>
      <c r="J865" s="72"/>
      <c r="K865" s="71"/>
      <c r="L865" s="75"/>
      <c r="M865" s="76">
        <v>4144.55322265625</v>
      </c>
      <c r="N865" s="76">
        <v>4083.223388671875</v>
      </c>
      <c r="O865" s="77"/>
      <c r="P865" s="78"/>
      <c r="Q865" s="78"/>
      <c r="R865" s="83"/>
      <c r="S865" s="83"/>
      <c r="T865" s="83"/>
      <c r="U865" s="83"/>
      <c r="V865" s="86"/>
      <c r="W865" s="51"/>
      <c r="X865" s="86"/>
      <c r="Y865" s="52"/>
      <c r="Z865" s="51"/>
      <c r="AA865" s="73">
        <v>865</v>
      </c>
      <c r="AB865" s="73"/>
      <c r="AC865" s="74"/>
      <c r="AD865" s="82"/>
      <c r="AE865" s="82"/>
      <c r="AF865" s="2"/>
      <c r="AI865" s="3"/>
      <c r="AJ865" s="3"/>
    </row>
    <row r="866" spans="1:36" ht="15">
      <c r="A866" s="66" t="s">
        <v>812</v>
      </c>
      <c r="B866" s="67"/>
      <c r="C866" s="67"/>
      <c r="D866" s="68"/>
      <c r="E866" s="70"/>
      <c r="F866" s="67"/>
      <c r="G866" s="67"/>
      <c r="H866" s="71"/>
      <c r="I866" s="72"/>
      <c r="J866" s="72"/>
      <c r="K866" s="71"/>
      <c r="L866" s="75"/>
      <c r="M866" s="76">
        <v>2937.49072265625</v>
      </c>
      <c r="N866" s="76">
        <v>4229.79736328125</v>
      </c>
      <c r="O866" s="77"/>
      <c r="P866" s="78"/>
      <c r="Q866" s="78"/>
      <c r="R866" s="83"/>
      <c r="S866" s="83"/>
      <c r="T866" s="83"/>
      <c r="U866" s="83"/>
      <c r="V866" s="86"/>
      <c r="W866" s="51"/>
      <c r="X866" s="86"/>
      <c r="Y866" s="52"/>
      <c r="Z866" s="51"/>
      <c r="AA866" s="73">
        <v>866</v>
      </c>
      <c r="AB866" s="73"/>
      <c r="AC866" s="74"/>
      <c r="AD866" s="82"/>
      <c r="AE866" s="82"/>
      <c r="AF866" s="2"/>
      <c r="AI866" s="3"/>
      <c r="AJ866" s="3"/>
    </row>
    <row r="867" spans="1:36" ht="15">
      <c r="A867" s="66" t="s">
        <v>305</v>
      </c>
      <c r="B867" s="67"/>
      <c r="C867" s="67"/>
      <c r="D867" s="68"/>
      <c r="E867" s="70"/>
      <c r="F867" s="67"/>
      <c r="G867" s="67"/>
      <c r="H867" s="71"/>
      <c r="I867" s="72"/>
      <c r="J867" s="72"/>
      <c r="K867" s="71"/>
      <c r="L867" s="75"/>
      <c r="M867" s="76">
        <v>3767.114990234375</v>
      </c>
      <c r="N867" s="76">
        <v>4845.6044921875</v>
      </c>
      <c r="O867" s="77"/>
      <c r="P867" s="78"/>
      <c r="Q867" s="78"/>
      <c r="R867" s="83"/>
      <c r="S867" s="83"/>
      <c r="T867" s="83"/>
      <c r="U867" s="83"/>
      <c r="V867" s="86"/>
      <c r="W867" s="51"/>
      <c r="X867" s="86"/>
      <c r="Y867" s="52"/>
      <c r="Z867" s="51"/>
      <c r="AA867" s="73">
        <v>867</v>
      </c>
      <c r="AB867" s="73"/>
      <c r="AC867" s="74"/>
      <c r="AD867" s="82"/>
      <c r="AE867" s="82"/>
      <c r="AF867" s="2"/>
      <c r="AI867" s="3"/>
      <c r="AJ867" s="3"/>
    </row>
    <row r="868" spans="1:36" ht="15">
      <c r="A868" s="66" t="s">
        <v>306</v>
      </c>
      <c r="B868" s="67"/>
      <c r="C868" s="67"/>
      <c r="D868" s="68"/>
      <c r="E868" s="70"/>
      <c r="F868" s="67"/>
      <c r="G868" s="67"/>
      <c r="H868" s="71"/>
      <c r="I868" s="72"/>
      <c r="J868" s="72"/>
      <c r="K868" s="71"/>
      <c r="L868" s="75"/>
      <c r="M868" s="76">
        <v>4191.400390625</v>
      </c>
      <c r="N868" s="76">
        <v>4101.56640625</v>
      </c>
      <c r="O868" s="77"/>
      <c r="P868" s="78"/>
      <c r="Q868" s="78"/>
      <c r="R868" s="83"/>
      <c r="S868" s="83"/>
      <c r="T868" s="83"/>
      <c r="U868" s="83"/>
      <c r="V868" s="86"/>
      <c r="W868" s="51"/>
      <c r="X868" s="86"/>
      <c r="Y868" s="52"/>
      <c r="Z868" s="51"/>
      <c r="AA868" s="73">
        <v>868</v>
      </c>
      <c r="AB868" s="73"/>
      <c r="AC868" s="74"/>
      <c r="AD868" s="82"/>
      <c r="AE868" s="82"/>
      <c r="AF868" s="2"/>
      <c r="AI868" s="3"/>
      <c r="AJ868" s="3"/>
    </row>
    <row r="869" spans="1:36" ht="15">
      <c r="A869" s="66" t="s">
        <v>396</v>
      </c>
      <c r="B869" s="67"/>
      <c r="C869" s="67"/>
      <c r="D869" s="68"/>
      <c r="E869" s="70"/>
      <c r="F869" s="67"/>
      <c r="G869" s="67"/>
      <c r="H869" s="71"/>
      <c r="I869" s="72"/>
      <c r="J869" s="72"/>
      <c r="K869" s="71"/>
      <c r="L869" s="75"/>
      <c r="M869" s="76">
        <v>2787.839111328125</v>
      </c>
      <c r="N869" s="76">
        <v>1933.404296875</v>
      </c>
      <c r="O869" s="77"/>
      <c r="P869" s="78"/>
      <c r="Q869" s="78"/>
      <c r="R869" s="83"/>
      <c r="S869" s="83"/>
      <c r="T869" s="83"/>
      <c r="U869" s="83"/>
      <c r="V869" s="86"/>
      <c r="W869" s="51"/>
      <c r="X869" s="86"/>
      <c r="Y869" s="52"/>
      <c r="Z869" s="51"/>
      <c r="AA869" s="73">
        <v>869</v>
      </c>
      <c r="AB869" s="73"/>
      <c r="AC869" s="74"/>
      <c r="AD869" s="82"/>
      <c r="AE869" s="82"/>
      <c r="AF869" s="2"/>
      <c r="AI869" s="3"/>
      <c r="AJ869" s="3"/>
    </row>
    <row r="870" spans="1:36" ht="15">
      <c r="A870" s="66" t="s">
        <v>813</v>
      </c>
      <c r="B870" s="67"/>
      <c r="C870" s="67"/>
      <c r="D870" s="68"/>
      <c r="E870" s="70"/>
      <c r="F870" s="67"/>
      <c r="G870" s="67"/>
      <c r="H870" s="71"/>
      <c r="I870" s="72"/>
      <c r="J870" s="72"/>
      <c r="K870" s="71"/>
      <c r="L870" s="75"/>
      <c r="M870" s="76">
        <v>4095.383544921875</v>
      </c>
      <c r="N870" s="76">
        <v>4095.152099609375</v>
      </c>
      <c r="O870" s="77"/>
      <c r="P870" s="78"/>
      <c r="Q870" s="78"/>
      <c r="R870" s="83"/>
      <c r="S870" s="83"/>
      <c r="T870" s="83"/>
      <c r="U870" s="83"/>
      <c r="V870" s="86"/>
      <c r="W870" s="51"/>
      <c r="X870" s="86"/>
      <c r="Y870" s="52"/>
      <c r="Z870" s="51"/>
      <c r="AA870" s="73">
        <v>870</v>
      </c>
      <c r="AB870" s="73"/>
      <c r="AC870" s="74"/>
      <c r="AD870" s="82"/>
      <c r="AE870" s="82"/>
      <c r="AF870" s="2"/>
      <c r="AI870" s="3"/>
      <c r="AJ870" s="3"/>
    </row>
    <row r="871" spans="1:36" ht="15">
      <c r="A871" s="66" t="s">
        <v>1435</v>
      </c>
      <c r="B871" s="67"/>
      <c r="C871" s="67"/>
      <c r="D871" s="68"/>
      <c r="E871" s="70"/>
      <c r="F871" s="67"/>
      <c r="G871" s="67"/>
      <c r="H871" s="71"/>
      <c r="I871" s="72"/>
      <c r="J871" s="72"/>
      <c r="K871" s="71"/>
      <c r="L871" s="75"/>
      <c r="M871" s="76">
        <v>4110.82177734375</v>
      </c>
      <c r="N871" s="76">
        <v>3264.249267578125</v>
      </c>
      <c r="O871" s="77"/>
      <c r="P871" s="78"/>
      <c r="Q871" s="78"/>
      <c r="R871" s="83"/>
      <c r="S871" s="83"/>
      <c r="T871" s="83"/>
      <c r="U871" s="83"/>
      <c r="V871" s="86"/>
      <c r="W871" s="51"/>
      <c r="X871" s="86"/>
      <c r="Y871" s="52"/>
      <c r="Z871" s="51"/>
      <c r="AA871" s="73">
        <v>871</v>
      </c>
      <c r="AB871" s="73"/>
      <c r="AC871" s="74"/>
      <c r="AD871" s="82"/>
      <c r="AE871" s="82"/>
      <c r="AF871" s="2"/>
      <c r="AI871" s="3"/>
      <c r="AJ871" s="3"/>
    </row>
    <row r="872" spans="1:36" ht="15">
      <c r="A872" s="66" t="s">
        <v>1436</v>
      </c>
      <c r="B872" s="67"/>
      <c r="C872" s="67"/>
      <c r="D872" s="68"/>
      <c r="E872" s="70"/>
      <c r="F872" s="67"/>
      <c r="G872" s="67"/>
      <c r="H872" s="71"/>
      <c r="I872" s="72"/>
      <c r="J872" s="72"/>
      <c r="K872" s="71"/>
      <c r="L872" s="75"/>
      <c r="M872" s="76">
        <v>2330.3505859375</v>
      </c>
      <c r="N872" s="76">
        <v>3462.401611328125</v>
      </c>
      <c r="O872" s="77"/>
      <c r="P872" s="78"/>
      <c r="Q872" s="78"/>
      <c r="R872" s="83"/>
      <c r="S872" s="83"/>
      <c r="T872" s="83"/>
      <c r="U872" s="83"/>
      <c r="V872" s="86"/>
      <c r="W872" s="51"/>
      <c r="X872" s="86"/>
      <c r="Y872" s="52"/>
      <c r="Z872" s="51"/>
      <c r="AA872" s="73">
        <v>872</v>
      </c>
      <c r="AB872" s="73"/>
      <c r="AC872" s="74"/>
      <c r="AD872" s="82"/>
      <c r="AE872" s="82"/>
      <c r="AF872" s="2"/>
      <c r="AI872" s="3"/>
      <c r="AJ872" s="3"/>
    </row>
    <row r="873" spans="1:36" ht="15">
      <c r="A873" s="66" t="s">
        <v>814</v>
      </c>
      <c r="B873" s="67"/>
      <c r="C873" s="67"/>
      <c r="D873" s="68"/>
      <c r="E873" s="70"/>
      <c r="F873" s="67"/>
      <c r="G873" s="67"/>
      <c r="H873" s="71"/>
      <c r="I873" s="72"/>
      <c r="J873" s="72"/>
      <c r="K873" s="71"/>
      <c r="L873" s="75"/>
      <c r="M873" s="76">
        <v>4139.29052734375</v>
      </c>
      <c r="N873" s="76">
        <v>4190.7255859375</v>
      </c>
      <c r="O873" s="77"/>
      <c r="P873" s="78"/>
      <c r="Q873" s="78"/>
      <c r="R873" s="83"/>
      <c r="S873" s="83"/>
      <c r="T873" s="83"/>
      <c r="U873" s="83"/>
      <c r="V873" s="86"/>
      <c r="W873" s="51"/>
      <c r="X873" s="86"/>
      <c r="Y873" s="52"/>
      <c r="Z873" s="51"/>
      <c r="AA873" s="73">
        <v>873</v>
      </c>
      <c r="AB873" s="73"/>
      <c r="AC873" s="74"/>
      <c r="AD873" s="82"/>
      <c r="AE873" s="82"/>
      <c r="AF873" s="2"/>
      <c r="AI873" s="3"/>
      <c r="AJ873" s="3"/>
    </row>
    <row r="874" spans="1:36" ht="15">
      <c r="A874" s="66" t="s">
        <v>1437</v>
      </c>
      <c r="B874" s="67"/>
      <c r="C874" s="67"/>
      <c r="D874" s="68"/>
      <c r="E874" s="70"/>
      <c r="F874" s="67"/>
      <c r="G874" s="67"/>
      <c r="H874" s="71"/>
      <c r="I874" s="72"/>
      <c r="J874" s="72"/>
      <c r="K874" s="71"/>
      <c r="L874" s="75"/>
      <c r="M874" s="76">
        <v>3621.46826171875</v>
      </c>
      <c r="N874" s="76">
        <v>3493.205078125</v>
      </c>
      <c r="O874" s="77"/>
      <c r="P874" s="78"/>
      <c r="Q874" s="78"/>
      <c r="R874" s="83"/>
      <c r="S874" s="83"/>
      <c r="T874" s="83"/>
      <c r="U874" s="83"/>
      <c r="V874" s="86"/>
      <c r="W874" s="51"/>
      <c r="X874" s="86"/>
      <c r="Y874" s="52"/>
      <c r="Z874" s="51"/>
      <c r="AA874" s="73">
        <v>874</v>
      </c>
      <c r="AB874" s="73"/>
      <c r="AC874" s="74"/>
      <c r="AD874" s="82"/>
      <c r="AE874" s="82"/>
      <c r="AF874" s="2"/>
      <c r="AI874" s="3"/>
      <c r="AJ874" s="3"/>
    </row>
    <row r="875" spans="1:36" ht="15">
      <c r="A875" s="66" t="s">
        <v>815</v>
      </c>
      <c r="B875" s="67"/>
      <c r="C875" s="67"/>
      <c r="D875" s="68"/>
      <c r="E875" s="70"/>
      <c r="F875" s="67"/>
      <c r="G875" s="67"/>
      <c r="H875" s="71"/>
      <c r="I875" s="72"/>
      <c r="J875" s="72"/>
      <c r="K875" s="71"/>
      <c r="L875" s="75"/>
      <c r="M875" s="76">
        <v>4085.689697265625</v>
      </c>
      <c r="N875" s="76">
        <v>4026.827392578125</v>
      </c>
      <c r="O875" s="77"/>
      <c r="P875" s="78"/>
      <c r="Q875" s="78"/>
      <c r="R875" s="83"/>
      <c r="S875" s="83"/>
      <c r="T875" s="83"/>
      <c r="U875" s="83"/>
      <c r="V875" s="86"/>
      <c r="W875" s="51"/>
      <c r="X875" s="86"/>
      <c r="Y875" s="52"/>
      <c r="Z875" s="51"/>
      <c r="AA875" s="73">
        <v>875</v>
      </c>
      <c r="AB875" s="73"/>
      <c r="AC875" s="74"/>
      <c r="AD875" s="82"/>
      <c r="AE875" s="82"/>
      <c r="AF875" s="2"/>
      <c r="AI875" s="3"/>
      <c r="AJ875" s="3"/>
    </row>
    <row r="876" spans="1:36" ht="15">
      <c r="A876" s="66" t="s">
        <v>816</v>
      </c>
      <c r="B876" s="67"/>
      <c r="C876" s="67"/>
      <c r="D876" s="68"/>
      <c r="E876" s="70"/>
      <c r="F876" s="67"/>
      <c r="G876" s="67"/>
      <c r="H876" s="71"/>
      <c r="I876" s="72"/>
      <c r="J876" s="72"/>
      <c r="K876" s="71"/>
      <c r="L876" s="75"/>
      <c r="M876" s="76">
        <v>4053.464599609375</v>
      </c>
      <c r="N876" s="76">
        <v>4040.894775390625</v>
      </c>
      <c r="O876" s="77"/>
      <c r="P876" s="78"/>
      <c r="Q876" s="78"/>
      <c r="R876" s="83"/>
      <c r="S876" s="83"/>
      <c r="T876" s="83"/>
      <c r="U876" s="83"/>
      <c r="V876" s="86"/>
      <c r="W876" s="51"/>
      <c r="X876" s="86"/>
      <c r="Y876" s="52"/>
      <c r="Z876" s="51"/>
      <c r="AA876" s="73">
        <v>876</v>
      </c>
      <c r="AB876" s="73"/>
      <c r="AC876" s="74"/>
      <c r="AD876" s="82"/>
      <c r="AE876" s="82"/>
      <c r="AF876" s="2"/>
      <c r="AI876" s="3"/>
      <c r="AJ876" s="3"/>
    </row>
    <row r="877" spans="1:36" ht="15">
      <c r="A877" s="66" t="s">
        <v>817</v>
      </c>
      <c r="B877" s="67"/>
      <c r="C877" s="67"/>
      <c r="D877" s="68"/>
      <c r="E877" s="70"/>
      <c r="F877" s="67"/>
      <c r="G877" s="67"/>
      <c r="H877" s="71"/>
      <c r="I877" s="72"/>
      <c r="J877" s="72"/>
      <c r="K877" s="71"/>
      <c r="L877" s="75"/>
      <c r="M877" s="76">
        <v>4692.77490234375</v>
      </c>
      <c r="N877" s="76">
        <v>3569.83251953125</v>
      </c>
      <c r="O877" s="77"/>
      <c r="P877" s="78"/>
      <c r="Q877" s="78"/>
      <c r="R877" s="83"/>
      <c r="S877" s="83"/>
      <c r="T877" s="83"/>
      <c r="U877" s="83"/>
      <c r="V877" s="86"/>
      <c r="W877" s="51"/>
      <c r="X877" s="86"/>
      <c r="Y877" s="52"/>
      <c r="Z877" s="51"/>
      <c r="AA877" s="73">
        <v>877</v>
      </c>
      <c r="AB877" s="73"/>
      <c r="AC877" s="74"/>
      <c r="AD877" s="82"/>
      <c r="AE877" s="82"/>
      <c r="AF877" s="2"/>
      <c r="AI877" s="3"/>
      <c r="AJ877" s="3"/>
    </row>
    <row r="878" spans="1:36" ht="15">
      <c r="A878" s="66" t="s">
        <v>1438</v>
      </c>
      <c r="B878" s="67"/>
      <c r="C878" s="67"/>
      <c r="D878" s="68"/>
      <c r="E878" s="70"/>
      <c r="F878" s="67"/>
      <c r="G878" s="67"/>
      <c r="H878" s="71"/>
      <c r="I878" s="72"/>
      <c r="J878" s="72"/>
      <c r="K878" s="71"/>
      <c r="L878" s="75"/>
      <c r="M878" s="76">
        <v>4056.098388671875</v>
      </c>
      <c r="N878" s="76">
        <v>4187.98828125</v>
      </c>
      <c r="O878" s="77"/>
      <c r="P878" s="78"/>
      <c r="Q878" s="78"/>
      <c r="R878" s="83"/>
      <c r="S878" s="83"/>
      <c r="T878" s="83"/>
      <c r="U878" s="83"/>
      <c r="V878" s="86"/>
      <c r="W878" s="51"/>
      <c r="X878" s="86"/>
      <c r="Y878" s="52"/>
      <c r="Z878" s="51"/>
      <c r="AA878" s="73">
        <v>878</v>
      </c>
      <c r="AB878" s="73"/>
      <c r="AC878" s="74"/>
      <c r="AD878" s="82"/>
      <c r="AE878" s="82"/>
      <c r="AF878" s="2"/>
      <c r="AI878" s="3"/>
      <c r="AJ878" s="3"/>
    </row>
    <row r="879" spans="1:36" ht="15">
      <c r="A879" s="66" t="s">
        <v>1439</v>
      </c>
      <c r="B879" s="67"/>
      <c r="C879" s="67"/>
      <c r="D879" s="68"/>
      <c r="E879" s="70"/>
      <c r="F879" s="67"/>
      <c r="G879" s="67"/>
      <c r="H879" s="71"/>
      <c r="I879" s="72"/>
      <c r="J879" s="72"/>
      <c r="K879" s="71"/>
      <c r="L879" s="75"/>
      <c r="M879" s="76">
        <v>4861.33837890625</v>
      </c>
      <c r="N879" s="76">
        <v>8694.8037109375</v>
      </c>
      <c r="O879" s="77"/>
      <c r="P879" s="78"/>
      <c r="Q879" s="78"/>
      <c r="R879" s="83"/>
      <c r="S879" s="83"/>
      <c r="T879" s="83"/>
      <c r="U879" s="83"/>
      <c r="V879" s="86"/>
      <c r="W879" s="51"/>
      <c r="X879" s="86"/>
      <c r="Y879" s="52"/>
      <c r="Z879" s="51"/>
      <c r="AA879" s="73">
        <v>879</v>
      </c>
      <c r="AB879" s="73"/>
      <c r="AC879" s="74"/>
      <c r="AD879" s="82"/>
      <c r="AE879" s="82"/>
      <c r="AF879" s="2"/>
      <c r="AI879" s="3"/>
      <c r="AJ879" s="3"/>
    </row>
    <row r="880" spans="1:36" ht="15">
      <c r="A880" s="66" t="s">
        <v>818</v>
      </c>
      <c r="B880" s="67"/>
      <c r="C880" s="67"/>
      <c r="D880" s="68"/>
      <c r="E880" s="70"/>
      <c r="F880" s="67"/>
      <c r="G880" s="67"/>
      <c r="H880" s="71"/>
      <c r="I880" s="72"/>
      <c r="J880" s="72"/>
      <c r="K880" s="71"/>
      <c r="L880" s="75"/>
      <c r="M880" s="76">
        <v>3570.535888671875</v>
      </c>
      <c r="N880" s="76">
        <v>3535.513671875</v>
      </c>
      <c r="O880" s="77"/>
      <c r="P880" s="78"/>
      <c r="Q880" s="78"/>
      <c r="R880" s="83"/>
      <c r="S880" s="83"/>
      <c r="T880" s="83"/>
      <c r="U880" s="83"/>
      <c r="V880" s="86"/>
      <c r="W880" s="51"/>
      <c r="X880" s="86"/>
      <c r="Y880" s="52"/>
      <c r="Z880" s="51"/>
      <c r="AA880" s="73">
        <v>880</v>
      </c>
      <c r="AB880" s="73"/>
      <c r="AC880" s="74"/>
      <c r="AD880" s="82"/>
      <c r="AE880" s="82"/>
      <c r="AF880" s="2"/>
      <c r="AI880" s="3"/>
      <c r="AJ880" s="3"/>
    </row>
    <row r="881" spans="1:36" ht="15">
      <c r="A881" s="66" t="s">
        <v>1440</v>
      </c>
      <c r="B881" s="67"/>
      <c r="C881" s="67"/>
      <c r="D881" s="68"/>
      <c r="E881" s="70"/>
      <c r="F881" s="67"/>
      <c r="G881" s="67"/>
      <c r="H881" s="71"/>
      <c r="I881" s="72"/>
      <c r="J881" s="72"/>
      <c r="K881" s="71"/>
      <c r="L881" s="75"/>
      <c r="M881" s="76">
        <v>4238.98291015625</v>
      </c>
      <c r="N881" s="76">
        <v>4127.59765625</v>
      </c>
      <c r="O881" s="77"/>
      <c r="P881" s="78"/>
      <c r="Q881" s="78"/>
      <c r="R881" s="83"/>
      <c r="S881" s="83"/>
      <c r="T881" s="83"/>
      <c r="U881" s="83"/>
      <c r="V881" s="86"/>
      <c r="W881" s="51"/>
      <c r="X881" s="86"/>
      <c r="Y881" s="52"/>
      <c r="Z881" s="51"/>
      <c r="AA881" s="73">
        <v>881</v>
      </c>
      <c r="AB881" s="73"/>
      <c r="AC881" s="74"/>
      <c r="AD881" s="82"/>
      <c r="AE881" s="82"/>
      <c r="AF881" s="2"/>
      <c r="AI881" s="3"/>
      <c r="AJ881" s="3"/>
    </row>
    <row r="882" spans="1:36" ht="15">
      <c r="A882" s="66" t="s">
        <v>1441</v>
      </c>
      <c r="B882" s="67"/>
      <c r="C882" s="67"/>
      <c r="D882" s="68"/>
      <c r="E882" s="70"/>
      <c r="F882" s="67"/>
      <c r="G882" s="67"/>
      <c r="H882" s="71"/>
      <c r="I882" s="72"/>
      <c r="J882" s="72"/>
      <c r="K882" s="71"/>
      <c r="L882" s="75"/>
      <c r="M882" s="76">
        <v>3408.050537109375</v>
      </c>
      <c r="N882" s="76">
        <v>3447.0341796875</v>
      </c>
      <c r="O882" s="77"/>
      <c r="P882" s="78"/>
      <c r="Q882" s="78"/>
      <c r="R882" s="83"/>
      <c r="S882" s="83"/>
      <c r="T882" s="83"/>
      <c r="U882" s="83"/>
      <c r="V882" s="86"/>
      <c r="W882" s="51"/>
      <c r="X882" s="86"/>
      <c r="Y882" s="52"/>
      <c r="Z882" s="51"/>
      <c r="AA882" s="73">
        <v>882</v>
      </c>
      <c r="AB882" s="73"/>
      <c r="AC882" s="74"/>
      <c r="AD882" s="82"/>
      <c r="AE882" s="82"/>
      <c r="AF882" s="2"/>
      <c r="AI882" s="3"/>
      <c r="AJ882" s="3"/>
    </row>
    <row r="883" spans="1:36" ht="15">
      <c r="A883" s="66" t="s">
        <v>820</v>
      </c>
      <c r="B883" s="67"/>
      <c r="C883" s="67"/>
      <c r="D883" s="68"/>
      <c r="E883" s="70"/>
      <c r="F883" s="67"/>
      <c r="G883" s="67"/>
      <c r="H883" s="71"/>
      <c r="I883" s="72"/>
      <c r="J883" s="72"/>
      <c r="K883" s="71"/>
      <c r="L883" s="75"/>
      <c r="M883" s="76">
        <v>3924.983154296875</v>
      </c>
      <c r="N883" s="76">
        <v>4843.25537109375</v>
      </c>
      <c r="O883" s="77"/>
      <c r="P883" s="78"/>
      <c r="Q883" s="78"/>
      <c r="R883" s="83"/>
      <c r="S883" s="83"/>
      <c r="T883" s="83"/>
      <c r="U883" s="83"/>
      <c r="V883" s="86"/>
      <c r="W883" s="51"/>
      <c r="X883" s="86"/>
      <c r="Y883" s="52"/>
      <c r="Z883" s="51"/>
      <c r="AA883" s="73">
        <v>883</v>
      </c>
      <c r="AB883" s="73"/>
      <c r="AC883" s="74"/>
      <c r="AD883" s="82"/>
      <c r="AE883" s="82"/>
      <c r="AF883" s="2"/>
      <c r="AI883" s="3"/>
      <c r="AJ883" s="3"/>
    </row>
    <row r="884" spans="1:36" ht="15">
      <c r="A884" s="66" t="s">
        <v>417</v>
      </c>
      <c r="B884" s="67"/>
      <c r="C884" s="67"/>
      <c r="D884" s="68"/>
      <c r="E884" s="70"/>
      <c r="F884" s="67"/>
      <c r="G884" s="67"/>
      <c r="H884" s="71"/>
      <c r="I884" s="72"/>
      <c r="J884" s="72"/>
      <c r="K884" s="71"/>
      <c r="L884" s="75"/>
      <c r="M884" s="76">
        <v>4108.8056640625</v>
      </c>
      <c r="N884" s="76">
        <v>4027.861572265625</v>
      </c>
      <c r="O884" s="77"/>
      <c r="P884" s="78"/>
      <c r="Q884" s="78"/>
      <c r="R884" s="83"/>
      <c r="S884" s="83"/>
      <c r="T884" s="83"/>
      <c r="U884" s="83"/>
      <c r="V884" s="86"/>
      <c r="W884" s="51"/>
      <c r="X884" s="86"/>
      <c r="Y884" s="52"/>
      <c r="Z884" s="51"/>
      <c r="AA884" s="73">
        <v>884</v>
      </c>
      <c r="AB884" s="73"/>
      <c r="AC884" s="74"/>
      <c r="AD884" s="82"/>
      <c r="AE884" s="82"/>
      <c r="AF884" s="2"/>
      <c r="AI884" s="3"/>
      <c r="AJ884" s="3"/>
    </row>
    <row r="885" spans="1:36" ht="15">
      <c r="A885" s="66" t="s">
        <v>821</v>
      </c>
      <c r="B885" s="67"/>
      <c r="C885" s="67"/>
      <c r="D885" s="68"/>
      <c r="E885" s="70"/>
      <c r="F885" s="67"/>
      <c r="G885" s="67"/>
      <c r="H885" s="71"/>
      <c r="I885" s="72"/>
      <c r="J885" s="72"/>
      <c r="K885" s="71"/>
      <c r="L885" s="75"/>
      <c r="M885" s="76">
        <v>2490.275634765625</v>
      </c>
      <c r="N885" s="76">
        <v>3250.33447265625</v>
      </c>
      <c r="O885" s="77"/>
      <c r="P885" s="78"/>
      <c r="Q885" s="78"/>
      <c r="R885" s="83"/>
      <c r="S885" s="83"/>
      <c r="T885" s="83"/>
      <c r="U885" s="83"/>
      <c r="V885" s="86"/>
      <c r="W885" s="51"/>
      <c r="X885" s="86"/>
      <c r="Y885" s="52"/>
      <c r="Z885" s="51"/>
      <c r="AA885" s="73">
        <v>885</v>
      </c>
      <c r="AB885" s="73"/>
      <c r="AC885" s="74"/>
      <c r="AD885" s="82"/>
      <c r="AE885" s="82"/>
      <c r="AF885" s="2"/>
      <c r="AI885" s="3"/>
      <c r="AJ885" s="3"/>
    </row>
    <row r="886" spans="1:36" ht="15">
      <c r="A886" s="66" t="s">
        <v>1442</v>
      </c>
      <c r="B886" s="67"/>
      <c r="C886" s="67"/>
      <c r="D886" s="68"/>
      <c r="E886" s="70"/>
      <c r="F886" s="67"/>
      <c r="G886" s="67"/>
      <c r="H886" s="71"/>
      <c r="I886" s="72"/>
      <c r="J886" s="72"/>
      <c r="K886" s="71"/>
      <c r="L886" s="75"/>
      <c r="M886" s="76">
        <v>2527.677978515625</v>
      </c>
      <c r="N886" s="76">
        <v>4933.900390625</v>
      </c>
      <c r="O886" s="77"/>
      <c r="P886" s="78"/>
      <c r="Q886" s="78"/>
      <c r="R886" s="83"/>
      <c r="S886" s="83"/>
      <c r="T886" s="83"/>
      <c r="U886" s="83"/>
      <c r="V886" s="86"/>
      <c r="W886" s="51"/>
      <c r="X886" s="86"/>
      <c r="Y886" s="52"/>
      <c r="Z886" s="51"/>
      <c r="AA886" s="73">
        <v>886</v>
      </c>
      <c r="AB886" s="73"/>
      <c r="AC886" s="74"/>
      <c r="AD886" s="82"/>
      <c r="AE886" s="82"/>
      <c r="AF886" s="2"/>
      <c r="AI886" s="3"/>
      <c r="AJ886" s="3"/>
    </row>
    <row r="887" spans="1:36" ht="15">
      <c r="A887" s="66" t="s">
        <v>1443</v>
      </c>
      <c r="B887" s="67"/>
      <c r="C887" s="67"/>
      <c r="D887" s="68"/>
      <c r="E887" s="70"/>
      <c r="F887" s="67"/>
      <c r="G887" s="67"/>
      <c r="H887" s="71"/>
      <c r="I887" s="72"/>
      <c r="J887" s="72"/>
      <c r="K887" s="71"/>
      <c r="L887" s="75"/>
      <c r="M887" s="76">
        <v>3745.5517578125</v>
      </c>
      <c r="N887" s="76">
        <v>6781.47705078125</v>
      </c>
      <c r="O887" s="77"/>
      <c r="P887" s="78"/>
      <c r="Q887" s="78"/>
      <c r="R887" s="83"/>
      <c r="S887" s="83"/>
      <c r="T887" s="83"/>
      <c r="U887" s="83"/>
      <c r="V887" s="86"/>
      <c r="W887" s="51"/>
      <c r="X887" s="86"/>
      <c r="Y887" s="52"/>
      <c r="Z887" s="51"/>
      <c r="AA887" s="73">
        <v>887</v>
      </c>
      <c r="AB887" s="73"/>
      <c r="AC887" s="74"/>
      <c r="AD887" s="82"/>
      <c r="AE887" s="82"/>
      <c r="AF887" s="2"/>
      <c r="AI887" s="3"/>
      <c r="AJ887" s="3"/>
    </row>
    <row r="888" spans="1:36" ht="15">
      <c r="A888" s="66" t="s">
        <v>265</v>
      </c>
      <c r="B888" s="67"/>
      <c r="C888" s="67"/>
      <c r="D888" s="68"/>
      <c r="E888" s="70"/>
      <c r="F888" s="67"/>
      <c r="G888" s="67"/>
      <c r="H888" s="71"/>
      <c r="I888" s="72"/>
      <c r="J888" s="72"/>
      <c r="K888" s="71"/>
      <c r="L888" s="75"/>
      <c r="M888" s="76">
        <v>3407.646728515625</v>
      </c>
      <c r="N888" s="76">
        <v>4397.0244140625</v>
      </c>
      <c r="O888" s="77"/>
      <c r="P888" s="78"/>
      <c r="Q888" s="78"/>
      <c r="R888" s="83"/>
      <c r="S888" s="83"/>
      <c r="T888" s="83"/>
      <c r="U888" s="83"/>
      <c r="V888" s="86"/>
      <c r="W888" s="51"/>
      <c r="X888" s="86"/>
      <c r="Y888" s="52"/>
      <c r="Z888" s="51"/>
      <c r="AA888" s="73">
        <v>888</v>
      </c>
      <c r="AB888" s="73"/>
      <c r="AC888" s="74"/>
      <c r="AD888" s="82"/>
      <c r="AE888" s="82"/>
      <c r="AF888" s="2"/>
      <c r="AI888" s="3"/>
      <c r="AJ888" s="3"/>
    </row>
    <row r="889" spans="1:36" ht="15">
      <c r="A889" s="66" t="s">
        <v>1444</v>
      </c>
      <c r="B889" s="67"/>
      <c r="C889" s="67"/>
      <c r="D889" s="68"/>
      <c r="E889" s="70"/>
      <c r="F889" s="67"/>
      <c r="G889" s="67"/>
      <c r="H889" s="71"/>
      <c r="I889" s="72"/>
      <c r="J889" s="72"/>
      <c r="K889" s="71"/>
      <c r="L889" s="75"/>
      <c r="M889" s="76">
        <v>4093.6728515625</v>
      </c>
      <c r="N889" s="76">
        <v>3817.163818359375</v>
      </c>
      <c r="O889" s="77"/>
      <c r="P889" s="78"/>
      <c r="Q889" s="78"/>
      <c r="R889" s="83"/>
      <c r="S889" s="83"/>
      <c r="T889" s="83"/>
      <c r="U889" s="83"/>
      <c r="V889" s="86"/>
      <c r="W889" s="51"/>
      <c r="X889" s="86"/>
      <c r="Y889" s="52"/>
      <c r="Z889" s="51"/>
      <c r="AA889" s="73">
        <v>889</v>
      </c>
      <c r="AB889" s="73"/>
      <c r="AC889" s="74"/>
      <c r="AD889" s="82"/>
      <c r="AE889" s="82"/>
      <c r="AF889" s="2"/>
      <c r="AI889" s="3"/>
      <c r="AJ889" s="3"/>
    </row>
    <row r="890" spans="1:36" ht="15">
      <c r="A890" s="66" t="s">
        <v>822</v>
      </c>
      <c r="B890" s="67"/>
      <c r="C890" s="67"/>
      <c r="D890" s="68"/>
      <c r="E890" s="70"/>
      <c r="F890" s="67"/>
      <c r="G890" s="67"/>
      <c r="H890" s="71"/>
      <c r="I890" s="72"/>
      <c r="J890" s="72"/>
      <c r="K890" s="71"/>
      <c r="L890" s="75"/>
      <c r="M890" s="76">
        <v>3622.348388671875</v>
      </c>
      <c r="N890" s="76">
        <v>3333.208251953125</v>
      </c>
      <c r="O890" s="77"/>
      <c r="P890" s="78"/>
      <c r="Q890" s="78"/>
      <c r="R890" s="83"/>
      <c r="S890" s="83"/>
      <c r="T890" s="83"/>
      <c r="U890" s="83"/>
      <c r="V890" s="86"/>
      <c r="W890" s="51"/>
      <c r="X890" s="86"/>
      <c r="Y890" s="52"/>
      <c r="Z890" s="51"/>
      <c r="AA890" s="73">
        <v>890</v>
      </c>
      <c r="AB890" s="73"/>
      <c r="AC890" s="74"/>
      <c r="AD890" s="82"/>
      <c r="AE890" s="82"/>
      <c r="AF890" s="2"/>
      <c r="AI890" s="3"/>
      <c r="AJ890" s="3"/>
    </row>
    <row r="891" spans="1:36" ht="15">
      <c r="A891" s="66" t="s">
        <v>1445</v>
      </c>
      <c r="B891" s="67"/>
      <c r="C891" s="67"/>
      <c r="D891" s="68"/>
      <c r="E891" s="70"/>
      <c r="F891" s="67"/>
      <c r="G891" s="67"/>
      <c r="H891" s="71"/>
      <c r="I891" s="72"/>
      <c r="J891" s="72"/>
      <c r="K891" s="71"/>
      <c r="L891" s="75"/>
      <c r="M891" s="76">
        <v>4121.70263671875</v>
      </c>
      <c r="N891" s="76">
        <v>4040.9013671875</v>
      </c>
      <c r="O891" s="77"/>
      <c r="P891" s="78"/>
      <c r="Q891" s="78"/>
      <c r="R891" s="83"/>
      <c r="S891" s="83"/>
      <c r="T891" s="83"/>
      <c r="U891" s="83"/>
      <c r="V891" s="86"/>
      <c r="W891" s="51"/>
      <c r="X891" s="86"/>
      <c r="Y891" s="52"/>
      <c r="Z891" s="51"/>
      <c r="AA891" s="73">
        <v>891</v>
      </c>
      <c r="AB891" s="73"/>
      <c r="AC891" s="74"/>
      <c r="AD891" s="82"/>
      <c r="AE891" s="82"/>
      <c r="AF891" s="2"/>
      <c r="AI891" s="3"/>
      <c r="AJ891" s="3"/>
    </row>
    <row r="892" spans="1:36" ht="15">
      <c r="A892" s="66" t="s">
        <v>1446</v>
      </c>
      <c r="B892" s="67"/>
      <c r="C892" s="67"/>
      <c r="D892" s="68"/>
      <c r="E892" s="70"/>
      <c r="F892" s="67"/>
      <c r="G892" s="67"/>
      <c r="H892" s="71"/>
      <c r="I892" s="72"/>
      <c r="J892" s="72"/>
      <c r="K892" s="71"/>
      <c r="L892" s="75"/>
      <c r="M892" s="76">
        <v>3178.68115234375</v>
      </c>
      <c r="N892" s="76">
        <v>3171.977294921875</v>
      </c>
      <c r="O892" s="77"/>
      <c r="P892" s="78"/>
      <c r="Q892" s="78"/>
      <c r="R892" s="83"/>
      <c r="S892" s="83"/>
      <c r="T892" s="83"/>
      <c r="U892" s="83"/>
      <c r="V892" s="86"/>
      <c r="W892" s="51"/>
      <c r="X892" s="86"/>
      <c r="Y892" s="52"/>
      <c r="Z892" s="51"/>
      <c r="AA892" s="73">
        <v>892</v>
      </c>
      <c r="AB892" s="73"/>
      <c r="AC892" s="74"/>
      <c r="AD892" s="82"/>
      <c r="AE892" s="82"/>
      <c r="AF892" s="2"/>
      <c r="AI892" s="3"/>
      <c r="AJ892" s="3"/>
    </row>
    <row r="893" spans="1:36" ht="15">
      <c r="A893" s="66" t="s">
        <v>1447</v>
      </c>
      <c r="B893" s="67"/>
      <c r="C893" s="67"/>
      <c r="D893" s="68"/>
      <c r="E893" s="70"/>
      <c r="F893" s="67"/>
      <c r="G893" s="67"/>
      <c r="H893" s="71"/>
      <c r="I893" s="72"/>
      <c r="J893" s="72"/>
      <c r="K893" s="71"/>
      <c r="L893" s="75"/>
      <c r="M893" s="76">
        <v>5359.2919921875</v>
      </c>
      <c r="N893" s="76">
        <v>5916.17431640625</v>
      </c>
      <c r="O893" s="77"/>
      <c r="P893" s="78"/>
      <c r="Q893" s="78"/>
      <c r="R893" s="83"/>
      <c r="S893" s="83"/>
      <c r="T893" s="83"/>
      <c r="U893" s="83"/>
      <c r="V893" s="86"/>
      <c r="W893" s="51"/>
      <c r="X893" s="86"/>
      <c r="Y893" s="52"/>
      <c r="Z893" s="51"/>
      <c r="AA893" s="73">
        <v>893</v>
      </c>
      <c r="AB893" s="73"/>
      <c r="AC893" s="74"/>
      <c r="AD893" s="82"/>
      <c r="AE893" s="82"/>
      <c r="AF893" s="2"/>
      <c r="AI893" s="3"/>
      <c r="AJ893" s="3"/>
    </row>
    <row r="894" spans="1:36" ht="15">
      <c r="A894" s="66" t="s">
        <v>1448</v>
      </c>
      <c r="B894" s="67"/>
      <c r="C894" s="67"/>
      <c r="D894" s="68"/>
      <c r="E894" s="70"/>
      <c r="F894" s="67"/>
      <c r="G894" s="67"/>
      <c r="H894" s="71"/>
      <c r="I894" s="72"/>
      <c r="J894" s="72"/>
      <c r="K894" s="71"/>
      <c r="L894" s="75"/>
      <c r="M894" s="76">
        <v>4372.5791015625</v>
      </c>
      <c r="N894" s="76">
        <v>4581.47705078125</v>
      </c>
      <c r="O894" s="77"/>
      <c r="P894" s="78"/>
      <c r="Q894" s="78"/>
      <c r="R894" s="83"/>
      <c r="S894" s="83"/>
      <c r="T894" s="83"/>
      <c r="U894" s="83"/>
      <c r="V894" s="86"/>
      <c r="W894" s="51"/>
      <c r="X894" s="86"/>
      <c r="Y894" s="52"/>
      <c r="Z894" s="51"/>
      <c r="AA894" s="73">
        <v>894</v>
      </c>
      <c r="AB894" s="73"/>
      <c r="AC894" s="74"/>
      <c r="AD894" s="82"/>
      <c r="AE894" s="82"/>
      <c r="AF894" s="2"/>
      <c r="AI894" s="3"/>
      <c r="AJ894" s="3"/>
    </row>
    <row r="895" spans="1:36" ht="15">
      <c r="A895" s="66" t="s">
        <v>823</v>
      </c>
      <c r="B895" s="67"/>
      <c r="C895" s="67"/>
      <c r="D895" s="68"/>
      <c r="E895" s="70"/>
      <c r="F895" s="67"/>
      <c r="G895" s="67"/>
      <c r="H895" s="71"/>
      <c r="I895" s="72"/>
      <c r="J895" s="72"/>
      <c r="K895" s="71"/>
      <c r="L895" s="75"/>
      <c r="M895" s="76">
        <v>4009.915283203125</v>
      </c>
      <c r="N895" s="76">
        <v>4254.89501953125</v>
      </c>
      <c r="O895" s="77"/>
      <c r="P895" s="78"/>
      <c r="Q895" s="78"/>
      <c r="R895" s="83"/>
      <c r="S895" s="83"/>
      <c r="T895" s="83"/>
      <c r="U895" s="83"/>
      <c r="V895" s="86"/>
      <c r="W895" s="51"/>
      <c r="X895" s="86"/>
      <c r="Y895" s="52"/>
      <c r="Z895" s="51"/>
      <c r="AA895" s="73">
        <v>895</v>
      </c>
      <c r="AB895" s="73"/>
      <c r="AC895" s="74"/>
      <c r="AD895" s="82"/>
      <c r="AE895" s="82"/>
      <c r="AF895" s="2"/>
      <c r="AI895" s="3"/>
      <c r="AJ895" s="3"/>
    </row>
    <row r="896" spans="1:36" ht="15">
      <c r="A896" s="66" t="s">
        <v>1449</v>
      </c>
      <c r="B896" s="67"/>
      <c r="C896" s="67"/>
      <c r="D896" s="68"/>
      <c r="E896" s="70"/>
      <c r="F896" s="67"/>
      <c r="G896" s="67"/>
      <c r="H896" s="71"/>
      <c r="I896" s="72"/>
      <c r="J896" s="72"/>
      <c r="K896" s="71"/>
      <c r="L896" s="75"/>
      <c r="M896" s="76">
        <v>2977.332763671875</v>
      </c>
      <c r="N896" s="76">
        <v>3900.293212890625</v>
      </c>
      <c r="O896" s="77"/>
      <c r="P896" s="78"/>
      <c r="Q896" s="78"/>
      <c r="R896" s="83"/>
      <c r="S896" s="83"/>
      <c r="T896" s="83"/>
      <c r="U896" s="83"/>
      <c r="V896" s="86"/>
      <c r="W896" s="51"/>
      <c r="X896" s="86"/>
      <c r="Y896" s="52"/>
      <c r="Z896" s="51"/>
      <c r="AA896" s="73">
        <v>896</v>
      </c>
      <c r="AB896" s="73"/>
      <c r="AC896" s="74"/>
      <c r="AD896" s="82"/>
      <c r="AE896" s="82"/>
      <c r="AF896" s="2"/>
      <c r="AI896" s="3"/>
      <c r="AJ896" s="3"/>
    </row>
    <row r="897" spans="1:36" ht="15">
      <c r="A897" s="66" t="s">
        <v>824</v>
      </c>
      <c r="B897" s="67"/>
      <c r="C897" s="67"/>
      <c r="D897" s="68"/>
      <c r="E897" s="70"/>
      <c r="F897" s="67"/>
      <c r="G897" s="67"/>
      <c r="H897" s="71"/>
      <c r="I897" s="72"/>
      <c r="J897" s="72"/>
      <c r="K897" s="71"/>
      <c r="L897" s="75"/>
      <c r="M897" s="76">
        <v>4111.77099609375</v>
      </c>
      <c r="N897" s="76">
        <v>4040.186279296875</v>
      </c>
      <c r="O897" s="77"/>
      <c r="P897" s="78"/>
      <c r="Q897" s="78"/>
      <c r="R897" s="83"/>
      <c r="S897" s="83"/>
      <c r="T897" s="83"/>
      <c r="U897" s="83"/>
      <c r="V897" s="86"/>
      <c r="W897" s="51"/>
      <c r="X897" s="86"/>
      <c r="Y897" s="52"/>
      <c r="Z897" s="51"/>
      <c r="AA897" s="73">
        <v>897</v>
      </c>
      <c r="AB897" s="73"/>
      <c r="AC897" s="74"/>
      <c r="AD897" s="82"/>
      <c r="AE897" s="82"/>
      <c r="AF897" s="2"/>
      <c r="AI897" s="3"/>
      <c r="AJ897" s="3"/>
    </row>
    <row r="898" spans="1:36" ht="15">
      <c r="A898" s="66" t="s">
        <v>1450</v>
      </c>
      <c r="B898" s="67"/>
      <c r="C898" s="67"/>
      <c r="D898" s="68"/>
      <c r="E898" s="70"/>
      <c r="F898" s="67"/>
      <c r="G898" s="67"/>
      <c r="H898" s="71"/>
      <c r="I898" s="72"/>
      <c r="J898" s="72"/>
      <c r="K898" s="71"/>
      <c r="L898" s="75"/>
      <c r="M898" s="76">
        <v>3469.028564453125</v>
      </c>
      <c r="N898" s="76">
        <v>4653.54638671875</v>
      </c>
      <c r="O898" s="77"/>
      <c r="P898" s="78"/>
      <c r="Q898" s="78"/>
      <c r="R898" s="83"/>
      <c r="S898" s="83"/>
      <c r="T898" s="83"/>
      <c r="U898" s="83"/>
      <c r="V898" s="86"/>
      <c r="W898" s="51"/>
      <c r="X898" s="86"/>
      <c r="Y898" s="52"/>
      <c r="Z898" s="51"/>
      <c r="AA898" s="73">
        <v>898</v>
      </c>
      <c r="AB898" s="73"/>
      <c r="AC898" s="74"/>
      <c r="AD898" s="82"/>
      <c r="AE898" s="82"/>
      <c r="AF898" s="2"/>
      <c r="AI898" s="3"/>
      <c r="AJ898" s="3"/>
    </row>
    <row r="899" spans="1:36" ht="15">
      <c r="A899" s="66" t="s">
        <v>1451</v>
      </c>
      <c r="B899" s="67"/>
      <c r="C899" s="67"/>
      <c r="D899" s="68"/>
      <c r="E899" s="70"/>
      <c r="F899" s="67"/>
      <c r="G899" s="67"/>
      <c r="H899" s="71"/>
      <c r="I899" s="72"/>
      <c r="J899" s="72"/>
      <c r="K899" s="71"/>
      <c r="L899" s="75"/>
      <c r="M899" s="76">
        <v>4148.2626953125</v>
      </c>
      <c r="N899" s="76">
        <v>4813.74169921875</v>
      </c>
      <c r="O899" s="77"/>
      <c r="P899" s="78"/>
      <c r="Q899" s="78"/>
      <c r="R899" s="83"/>
      <c r="S899" s="83"/>
      <c r="T899" s="83"/>
      <c r="U899" s="83"/>
      <c r="V899" s="86"/>
      <c r="W899" s="51"/>
      <c r="X899" s="86"/>
      <c r="Y899" s="52"/>
      <c r="Z899" s="51"/>
      <c r="AA899" s="73">
        <v>899</v>
      </c>
      <c r="AB899" s="73"/>
      <c r="AC899" s="74"/>
      <c r="AD899" s="82"/>
      <c r="AE899" s="82"/>
      <c r="AF899" s="2"/>
      <c r="AI899" s="3"/>
      <c r="AJ899" s="3"/>
    </row>
    <row r="900" spans="1:36" ht="15">
      <c r="A900" s="66" t="s">
        <v>1452</v>
      </c>
      <c r="B900" s="67"/>
      <c r="C900" s="67"/>
      <c r="D900" s="68"/>
      <c r="E900" s="70"/>
      <c r="F900" s="67"/>
      <c r="G900" s="67"/>
      <c r="H900" s="71"/>
      <c r="I900" s="72"/>
      <c r="J900" s="72"/>
      <c r="K900" s="71"/>
      <c r="L900" s="75"/>
      <c r="M900" s="76">
        <v>7437.10107421875</v>
      </c>
      <c r="N900" s="76">
        <v>5654.79931640625</v>
      </c>
      <c r="O900" s="77"/>
      <c r="P900" s="78"/>
      <c r="Q900" s="78"/>
      <c r="R900" s="83"/>
      <c r="S900" s="83"/>
      <c r="T900" s="83"/>
      <c r="U900" s="83"/>
      <c r="V900" s="86"/>
      <c r="W900" s="51"/>
      <c r="X900" s="86"/>
      <c r="Y900" s="52"/>
      <c r="Z900" s="51"/>
      <c r="AA900" s="73">
        <v>900</v>
      </c>
      <c r="AB900" s="73"/>
      <c r="AC900" s="74"/>
      <c r="AD900" s="82"/>
      <c r="AE900" s="82"/>
      <c r="AF900" s="2"/>
      <c r="AI900" s="3"/>
      <c r="AJ900" s="3"/>
    </row>
    <row r="901" spans="1:36" ht="15">
      <c r="A901" s="66" t="s">
        <v>825</v>
      </c>
      <c r="B901" s="67"/>
      <c r="C901" s="67"/>
      <c r="D901" s="68"/>
      <c r="E901" s="70"/>
      <c r="F901" s="67"/>
      <c r="G901" s="67"/>
      <c r="H901" s="71"/>
      <c r="I901" s="72"/>
      <c r="J901" s="72"/>
      <c r="K901" s="71"/>
      <c r="L901" s="75"/>
      <c r="M901" s="76">
        <v>4047.867431640625</v>
      </c>
      <c r="N901" s="76">
        <v>4158.85205078125</v>
      </c>
      <c r="O901" s="77"/>
      <c r="P901" s="78"/>
      <c r="Q901" s="78"/>
      <c r="R901" s="83"/>
      <c r="S901" s="83"/>
      <c r="T901" s="83"/>
      <c r="U901" s="83"/>
      <c r="V901" s="86"/>
      <c r="W901" s="51"/>
      <c r="X901" s="86"/>
      <c r="Y901" s="52"/>
      <c r="Z901" s="51"/>
      <c r="AA901" s="73">
        <v>901</v>
      </c>
      <c r="AB901" s="73"/>
      <c r="AC901" s="74"/>
      <c r="AD901" s="82"/>
      <c r="AE901" s="82"/>
      <c r="AF901" s="2"/>
      <c r="AI901" s="3"/>
      <c r="AJ901" s="3"/>
    </row>
    <row r="902" spans="1:36" ht="15">
      <c r="A902" s="66" t="s">
        <v>1453</v>
      </c>
      <c r="B902" s="67"/>
      <c r="C902" s="67"/>
      <c r="D902" s="68"/>
      <c r="E902" s="70"/>
      <c r="F902" s="67"/>
      <c r="G902" s="67"/>
      <c r="H902" s="71"/>
      <c r="I902" s="72"/>
      <c r="J902" s="72"/>
      <c r="K902" s="71"/>
      <c r="L902" s="75"/>
      <c r="M902" s="76">
        <v>4974.6328125</v>
      </c>
      <c r="N902" s="76">
        <v>3966.527587890625</v>
      </c>
      <c r="O902" s="77"/>
      <c r="P902" s="78"/>
      <c r="Q902" s="78"/>
      <c r="R902" s="83"/>
      <c r="S902" s="83"/>
      <c r="T902" s="83"/>
      <c r="U902" s="83"/>
      <c r="V902" s="86"/>
      <c r="W902" s="51"/>
      <c r="X902" s="86"/>
      <c r="Y902" s="52"/>
      <c r="Z902" s="51"/>
      <c r="AA902" s="73">
        <v>902</v>
      </c>
      <c r="AB902" s="73"/>
      <c r="AC902" s="74"/>
      <c r="AD902" s="82"/>
      <c r="AE902" s="82"/>
      <c r="AF902" s="2"/>
      <c r="AI902" s="3"/>
      <c r="AJ902" s="3"/>
    </row>
    <row r="903" spans="1:36" ht="15">
      <c r="A903" s="66" t="s">
        <v>1454</v>
      </c>
      <c r="B903" s="67"/>
      <c r="C903" s="67"/>
      <c r="D903" s="68"/>
      <c r="E903" s="70"/>
      <c r="F903" s="67"/>
      <c r="G903" s="67"/>
      <c r="H903" s="71"/>
      <c r="I903" s="72"/>
      <c r="J903" s="72"/>
      <c r="K903" s="71"/>
      <c r="L903" s="75"/>
      <c r="M903" s="76">
        <v>3559.99365234375</v>
      </c>
      <c r="N903" s="76">
        <v>3921.972900390625</v>
      </c>
      <c r="O903" s="77"/>
      <c r="P903" s="78"/>
      <c r="Q903" s="78"/>
      <c r="R903" s="83"/>
      <c r="S903" s="83"/>
      <c r="T903" s="83"/>
      <c r="U903" s="83"/>
      <c r="V903" s="86"/>
      <c r="W903" s="51"/>
      <c r="X903" s="86"/>
      <c r="Y903" s="52"/>
      <c r="Z903" s="51"/>
      <c r="AA903" s="73">
        <v>903</v>
      </c>
      <c r="AB903" s="73"/>
      <c r="AC903" s="74"/>
      <c r="AD903" s="82"/>
      <c r="AE903" s="82"/>
      <c r="AF903" s="2"/>
      <c r="AI903" s="3"/>
      <c r="AJ903" s="3"/>
    </row>
    <row r="904" spans="1:36" ht="15">
      <c r="A904" s="66" t="s">
        <v>826</v>
      </c>
      <c r="B904" s="67"/>
      <c r="C904" s="67"/>
      <c r="D904" s="68"/>
      <c r="E904" s="70"/>
      <c r="F904" s="67"/>
      <c r="G904" s="67"/>
      <c r="H904" s="71"/>
      <c r="I904" s="72"/>
      <c r="J904" s="72"/>
      <c r="K904" s="71"/>
      <c r="L904" s="75"/>
      <c r="M904" s="76">
        <v>4133.00537109375</v>
      </c>
      <c r="N904" s="76">
        <v>4071.680419921875</v>
      </c>
      <c r="O904" s="77"/>
      <c r="P904" s="78"/>
      <c r="Q904" s="78"/>
      <c r="R904" s="83"/>
      <c r="S904" s="83"/>
      <c r="T904" s="83"/>
      <c r="U904" s="83"/>
      <c r="V904" s="86"/>
      <c r="W904" s="51"/>
      <c r="X904" s="86"/>
      <c r="Y904" s="52"/>
      <c r="Z904" s="51"/>
      <c r="AA904" s="73">
        <v>904</v>
      </c>
      <c r="AB904" s="73"/>
      <c r="AC904" s="74"/>
      <c r="AD904" s="82"/>
      <c r="AE904" s="82"/>
      <c r="AF904" s="2"/>
      <c r="AI904" s="3"/>
      <c r="AJ904" s="3"/>
    </row>
    <row r="905" spans="1:36" ht="15">
      <c r="A905" s="66" t="s">
        <v>1455</v>
      </c>
      <c r="B905" s="67"/>
      <c r="C905" s="67"/>
      <c r="D905" s="68"/>
      <c r="E905" s="70"/>
      <c r="F905" s="67"/>
      <c r="G905" s="67"/>
      <c r="H905" s="71"/>
      <c r="I905" s="72"/>
      <c r="J905" s="72"/>
      <c r="K905" s="71"/>
      <c r="L905" s="75"/>
      <c r="M905" s="76">
        <v>4563.9384765625</v>
      </c>
      <c r="N905" s="76">
        <v>4812.8056640625</v>
      </c>
      <c r="O905" s="77"/>
      <c r="P905" s="78"/>
      <c r="Q905" s="78"/>
      <c r="R905" s="83"/>
      <c r="S905" s="83"/>
      <c r="T905" s="83"/>
      <c r="U905" s="83"/>
      <c r="V905" s="86"/>
      <c r="W905" s="51"/>
      <c r="X905" s="86"/>
      <c r="Y905" s="52"/>
      <c r="Z905" s="51"/>
      <c r="AA905" s="73">
        <v>905</v>
      </c>
      <c r="AB905" s="73"/>
      <c r="AC905" s="74"/>
      <c r="AD905" s="82"/>
      <c r="AE905" s="82"/>
      <c r="AF905" s="2"/>
      <c r="AI905" s="3"/>
      <c r="AJ905" s="3"/>
    </row>
    <row r="906" spans="1:36" ht="15">
      <c r="A906" s="66" t="s">
        <v>827</v>
      </c>
      <c r="B906" s="67"/>
      <c r="C906" s="67"/>
      <c r="D906" s="68"/>
      <c r="E906" s="70"/>
      <c r="F906" s="67"/>
      <c r="G906" s="67"/>
      <c r="H906" s="71"/>
      <c r="I906" s="72"/>
      <c r="J906" s="72"/>
      <c r="K906" s="71"/>
      <c r="L906" s="75"/>
      <c r="M906" s="76">
        <v>4055.3251953125</v>
      </c>
      <c r="N906" s="76">
        <v>4068.50244140625</v>
      </c>
      <c r="O906" s="77"/>
      <c r="P906" s="78"/>
      <c r="Q906" s="78"/>
      <c r="R906" s="83"/>
      <c r="S906" s="83"/>
      <c r="T906" s="83"/>
      <c r="U906" s="83"/>
      <c r="V906" s="86"/>
      <c r="W906" s="51"/>
      <c r="X906" s="86"/>
      <c r="Y906" s="52"/>
      <c r="Z906" s="51"/>
      <c r="AA906" s="73">
        <v>906</v>
      </c>
      <c r="AB906" s="73"/>
      <c r="AC906" s="74"/>
      <c r="AD906" s="82"/>
      <c r="AE906" s="82"/>
      <c r="AF906" s="2"/>
      <c r="AI906" s="3"/>
      <c r="AJ906" s="3"/>
    </row>
    <row r="907" spans="1:36" ht="15">
      <c r="A907" s="66" t="s">
        <v>371</v>
      </c>
      <c r="B907" s="67"/>
      <c r="C907" s="67"/>
      <c r="D907" s="68"/>
      <c r="E907" s="70"/>
      <c r="F907" s="67"/>
      <c r="G907" s="67"/>
      <c r="H907" s="71"/>
      <c r="I907" s="72"/>
      <c r="J907" s="72"/>
      <c r="K907" s="71"/>
      <c r="L907" s="75"/>
      <c r="M907" s="76">
        <v>5143.07177734375</v>
      </c>
      <c r="N907" s="76">
        <v>4141.0498046875</v>
      </c>
      <c r="O907" s="77"/>
      <c r="P907" s="78"/>
      <c r="Q907" s="78"/>
      <c r="R907" s="83"/>
      <c r="S907" s="83"/>
      <c r="T907" s="83"/>
      <c r="U907" s="83"/>
      <c r="V907" s="86"/>
      <c r="W907" s="51"/>
      <c r="X907" s="86"/>
      <c r="Y907" s="52"/>
      <c r="Z907" s="51"/>
      <c r="AA907" s="73">
        <v>907</v>
      </c>
      <c r="AB907" s="73"/>
      <c r="AC907" s="74"/>
      <c r="AD907" s="82"/>
      <c r="AE907" s="82"/>
      <c r="AF907" s="2"/>
      <c r="AI907" s="3"/>
      <c r="AJ907" s="3"/>
    </row>
    <row r="908" spans="1:36" ht="15">
      <c r="A908" s="66" t="s">
        <v>307</v>
      </c>
      <c r="B908" s="67"/>
      <c r="C908" s="67"/>
      <c r="D908" s="68"/>
      <c r="E908" s="70"/>
      <c r="F908" s="67"/>
      <c r="G908" s="67"/>
      <c r="H908" s="71"/>
      <c r="I908" s="72"/>
      <c r="J908" s="72"/>
      <c r="K908" s="71"/>
      <c r="L908" s="75"/>
      <c r="M908" s="76">
        <v>4498.09228515625</v>
      </c>
      <c r="N908" s="76">
        <v>4870.6328125</v>
      </c>
      <c r="O908" s="77"/>
      <c r="P908" s="78"/>
      <c r="Q908" s="78"/>
      <c r="R908" s="83"/>
      <c r="S908" s="83"/>
      <c r="T908" s="83"/>
      <c r="U908" s="83"/>
      <c r="V908" s="86"/>
      <c r="W908" s="51"/>
      <c r="X908" s="86"/>
      <c r="Y908" s="52"/>
      <c r="Z908" s="51"/>
      <c r="AA908" s="73">
        <v>908</v>
      </c>
      <c r="AB908" s="73"/>
      <c r="AC908" s="74"/>
      <c r="AD908" s="82"/>
      <c r="AE908" s="82"/>
      <c r="AF908" s="2"/>
      <c r="AI908" s="3"/>
      <c r="AJ908" s="3"/>
    </row>
    <row r="909" spans="1:36" ht="15">
      <c r="A909" s="66" t="s">
        <v>1456</v>
      </c>
      <c r="B909" s="67"/>
      <c r="C909" s="67"/>
      <c r="D909" s="68"/>
      <c r="E909" s="70"/>
      <c r="F909" s="67"/>
      <c r="G909" s="67"/>
      <c r="H909" s="71"/>
      <c r="I909" s="72"/>
      <c r="J909" s="72"/>
      <c r="K909" s="71"/>
      <c r="L909" s="75"/>
      <c r="M909" s="76">
        <v>4087.470703125</v>
      </c>
      <c r="N909" s="76">
        <v>4120.783203125</v>
      </c>
      <c r="O909" s="77"/>
      <c r="P909" s="78"/>
      <c r="Q909" s="78"/>
      <c r="R909" s="83"/>
      <c r="S909" s="83"/>
      <c r="T909" s="83"/>
      <c r="U909" s="83"/>
      <c r="V909" s="86"/>
      <c r="W909" s="51"/>
      <c r="X909" s="86"/>
      <c r="Y909" s="52"/>
      <c r="Z909" s="51"/>
      <c r="AA909" s="73">
        <v>909</v>
      </c>
      <c r="AB909" s="73"/>
      <c r="AC909" s="74"/>
      <c r="AD909" s="82"/>
      <c r="AE909" s="82"/>
      <c r="AF909" s="2"/>
      <c r="AI909" s="3"/>
      <c r="AJ909" s="3"/>
    </row>
    <row r="910" spans="1:36" ht="15">
      <c r="A910" s="66" t="s">
        <v>1457</v>
      </c>
      <c r="B910" s="67"/>
      <c r="C910" s="67"/>
      <c r="D910" s="68"/>
      <c r="E910" s="70"/>
      <c r="F910" s="67"/>
      <c r="G910" s="67"/>
      <c r="H910" s="71"/>
      <c r="I910" s="72"/>
      <c r="J910" s="72"/>
      <c r="K910" s="71"/>
      <c r="L910" s="75"/>
      <c r="M910" s="76">
        <v>3864.580078125</v>
      </c>
      <c r="N910" s="76">
        <v>4500.724609375</v>
      </c>
      <c r="O910" s="77"/>
      <c r="P910" s="78"/>
      <c r="Q910" s="78"/>
      <c r="R910" s="83"/>
      <c r="S910" s="83"/>
      <c r="T910" s="83"/>
      <c r="U910" s="83"/>
      <c r="V910" s="86"/>
      <c r="W910" s="51"/>
      <c r="X910" s="86"/>
      <c r="Y910" s="52"/>
      <c r="Z910" s="51"/>
      <c r="AA910" s="73">
        <v>910</v>
      </c>
      <c r="AB910" s="73"/>
      <c r="AC910" s="74"/>
      <c r="AD910" s="82"/>
      <c r="AE910" s="82"/>
      <c r="AF910" s="2"/>
      <c r="AI910" s="3"/>
      <c r="AJ910" s="3"/>
    </row>
    <row r="911" spans="1:36" ht="15">
      <c r="A911" s="66" t="s">
        <v>828</v>
      </c>
      <c r="B911" s="67"/>
      <c r="C911" s="67"/>
      <c r="D911" s="68"/>
      <c r="E911" s="70"/>
      <c r="F911" s="67"/>
      <c r="G911" s="67"/>
      <c r="H911" s="71"/>
      <c r="I911" s="72"/>
      <c r="J911" s="72"/>
      <c r="K911" s="71"/>
      <c r="L911" s="75"/>
      <c r="M911" s="76">
        <v>5053.03271484375</v>
      </c>
      <c r="N911" s="76">
        <v>4210.06591796875</v>
      </c>
      <c r="O911" s="77"/>
      <c r="P911" s="78"/>
      <c r="Q911" s="78"/>
      <c r="R911" s="83"/>
      <c r="S911" s="83"/>
      <c r="T911" s="83"/>
      <c r="U911" s="83"/>
      <c r="V911" s="86"/>
      <c r="W911" s="51"/>
      <c r="X911" s="86"/>
      <c r="Y911" s="52"/>
      <c r="Z911" s="51"/>
      <c r="AA911" s="73">
        <v>911</v>
      </c>
      <c r="AB911" s="73"/>
      <c r="AC911" s="74"/>
      <c r="AD911" s="82"/>
      <c r="AE911" s="82"/>
      <c r="AF911" s="2"/>
      <c r="AI911" s="3"/>
      <c r="AJ911" s="3"/>
    </row>
    <row r="912" spans="1:36" ht="15">
      <c r="A912" s="66" t="s">
        <v>1458</v>
      </c>
      <c r="B912" s="67"/>
      <c r="C912" s="67"/>
      <c r="D912" s="68"/>
      <c r="E912" s="70"/>
      <c r="F912" s="67"/>
      <c r="G912" s="67"/>
      <c r="H912" s="71"/>
      <c r="I912" s="72"/>
      <c r="J912" s="72"/>
      <c r="K912" s="71"/>
      <c r="L912" s="75"/>
      <c r="M912" s="76">
        <v>4116.14892578125</v>
      </c>
      <c r="N912" s="76">
        <v>4059.600341796875</v>
      </c>
      <c r="O912" s="77"/>
      <c r="P912" s="78"/>
      <c r="Q912" s="78"/>
      <c r="R912" s="83"/>
      <c r="S912" s="83"/>
      <c r="T912" s="83"/>
      <c r="U912" s="83"/>
      <c r="V912" s="86"/>
      <c r="W912" s="51"/>
      <c r="X912" s="86"/>
      <c r="Y912" s="52"/>
      <c r="Z912" s="51"/>
      <c r="AA912" s="73">
        <v>912</v>
      </c>
      <c r="AB912" s="73"/>
      <c r="AC912" s="74"/>
      <c r="AD912" s="82"/>
      <c r="AE912" s="82"/>
      <c r="AF912" s="2"/>
      <c r="AI912" s="3"/>
      <c r="AJ912" s="3"/>
    </row>
    <row r="913" spans="1:36" ht="15">
      <c r="A913" s="66" t="s">
        <v>308</v>
      </c>
      <c r="B913" s="67"/>
      <c r="C913" s="67"/>
      <c r="D913" s="68"/>
      <c r="E913" s="70"/>
      <c r="F913" s="67"/>
      <c r="G913" s="67"/>
      <c r="H913" s="71"/>
      <c r="I913" s="72"/>
      <c r="J913" s="72"/>
      <c r="K913" s="71"/>
      <c r="L913" s="75"/>
      <c r="M913" s="76">
        <v>4550.88525390625</v>
      </c>
      <c r="N913" s="76">
        <v>3492.072021484375</v>
      </c>
      <c r="O913" s="77"/>
      <c r="P913" s="78"/>
      <c r="Q913" s="78"/>
      <c r="R913" s="83"/>
      <c r="S913" s="83"/>
      <c r="T913" s="83"/>
      <c r="U913" s="83"/>
      <c r="V913" s="86"/>
      <c r="W913" s="51"/>
      <c r="X913" s="86"/>
      <c r="Y913" s="52"/>
      <c r="Z913" s="51"/>
      <c r="AA913" s="73">
        <v>913</v>
      </c>
      <c r="AB913" s="73"/>
      <c r="AC913" s="74"/>
      <c r="AD913" s="82"/>
      <c r="AE913" s="82"/>
      <c r="AF913" s="2"/>
      <c r="AI913" s="3"/>
      <c r="AJ913" s="3"/>
    </row>
    <row r="914" spans="1:36" ht="15">
      <c r="A914" s="66" t="s">
        <v>1459</v>
      </c>
      <c r="B914" s="67"/>
      <c r="C914" s="67"/>
      <c r="D914" s="68"/>
      <c r="E914" s="70"/>
      <c r="F914" s="67"/>
      <c r="G914" s="67"/>
      <c r="H914" s="71"/>
      <c r="I914" s="72"/>
      <c r="J914" s="72"/>
      <c r="K914" s="71"/>
      <c r="L914" s="75"/>
      <c r="M914" s="76">
        <v>4091.21875</v>
      </c>
      <c r="N914" s="76">
        <v>4219.9404296875</v>
      </c>
      <c r="O914" s="77"/>
      <c r="P914" s="78"/>
      <c r="Q914" s="78"/>
      <c r="R914" s="83"/>
      <c r="S914" s="83"/>
      <c r="T914" s="83"/>
      <c r="U914" s="83"/>
      <c r="V914" s="86"/>
      <c r="W914" s="51"/>
      <c r="X914" s="86"/>
      <c r="Y914" s="52"/>
      <c r="Z914" s="51"/>
      <c r="AA914" s="73">
        <v>914</v>
      </c>
      <c r="AB914" s="73"/>
      <c r="AC914" s="74"/>
      <c r="AD914" s="82"/>
      <c r="AE914" s="82"/>
      <c r="AF914" s="2"/>
      <c r="AI914" s="3"/>
      <c r="AJ914" s="3"/>
    </row>
    <row r="915" spans="1:36" ht="15">
      <c r="A915" s="66" t="s">
        <v>399</v>
      </c>
      <c r="B915" s="67"/>
      <c r="C915" s="67"/>
      <c r="D915" s="68"/>
      <c r="E915" s="70"/>
      <c r="F915" s="67"/>
      <c r="G915" s="67"/>
      <c r="H915" s="71"/>
      <c r="I915" s="72"/>
      <c r="J915" s="72"/>
      <c r="K915" s="71"/>
      <c r="L915" s="75"/>
      <c r="M915" s="76">
        <v>3598.7392578125</v>
      </c>
      <c r="N915" s="76">
        <v>3439.906494140625</v>
      </c>
      <c r="O915" s="77"/>
      <c r="P915" s="78"/>
      <c r="Q915" s="78"/>
      <c r="R915" s="83"/>
      <c r="S915" s="83"/>
      <c r="T915" s="83"/>
      <c r="U915" s="83"/>
      <c r="V915" s="86"/>
      <c r="W915" s="51"/>
      <c r="X915" s="86"/>
      <c r="Y915" s="52"/>
      <c r="Z915" s="51"/>
      <c r="AA915" s="73">
        <v>915</v>
      </c>
      <c r="AB915" s="73"/>
      <c r="AC915" s="74"/>
      <c r="AD915" s="82"/>
      <c r="AE915" s="82"/>
      <c r="AF915" s="2"/>
      <c r="AI915" s="3"/>
      <c r="AJ915" s="3"/>
    </row>
    <row r="916" spans="1:36" ht="15">
      <c r="A916" s="66" t="s">
        <v>381</v>
      </c>
      <c r="B916" s="67"/>
      <c r="C916" s="67"/>
      <c r="D916" s="68"/>
      <c r="E916" s="70"/>
      <c r="F916" s="67"/>
      <c r="G916" s="67"/>
      <c r="H916" s="71"/>
      <c r="I916" s="72"/>
      <c r="J916" s="72"/>
      <c r="K916" s="71"/>
      <c r="L916" s="75"/>
      <c r="M916" s="76">
        <v>4160.39208984375</v>
      </c>
      <c r="N916" s="76">
        <v>4111.12158203125</v>
      </c>
      <c r="O916" s="77"/>
      <c r="P916" s="78"/>
      <c r="Q916" s="78"/>
      <c r="R916" s="83"/>
      <c r="S916" s="83"/>
      <c r="T916" s="83"/>
      <c r="U916" s="83"/>
      <c r="V916" s="86"/>
      <c r="W916" s="51"/>
      <c r="X916" s="86"/>
      <c r="Y916" s="52"/>
      <c r="Z916" s="51"/>
      <c r="AA916" s="73">
        <v>916</v>
      </c>
      <c r="AB916" s="73"/>
      <c r="AC916" s="74"/>
      <c r="AD916" s="82"/>
      <c r="AE916" s="82"/>
      <c r="AF916" s="2"/>
      <c r="AI916" s="3"/>
      <c r="AJ916" s="3"/>
    </row>
    <row r="917" spans="1:36" ht="15">
      <c r="A917" s="66" t="s">
        <v>309</v>
      </c>
      <c r="B917" s="67"/>
      <c r="C917" s="67"/>
      <c r="D917" s="68"/>
      <c r="E917" s="70"/>
      <c r="F917" s="67"/>
      <c r="G917" s="67"/>
      <c r="H917" s="71"/>
      <c r="I917" s="72"/>
      <c r="J917" s="72"/>
      <c r="K917" s="71"/>
      <c r="L917" s="75"/>
      <c r="M917" s="76">
        <v>4008.97998046875</v>
      </c>
      <c r="N917" s="76">
        <v>4716.802734375</v>
      </c>
      <c r="O917" s="77"/>
      <c r="P917" s="78"/>
      <c r="Q917" s="78"/>
      <c r="R917" s="83"/>
      <c r="S917" s="83"/>
      <c r="T917" s="83"/>
      <c r="U917" s="83"/>
      <c r="V917" s="86"/>
      <c r="W917" s="51"/>
      <c r="X917" s="86"/>
      <c r="Y917" s="52"/>
      <c r="Z917" s="51"/>
      <c r="AA917" s="73">
        <v>917</v>
      </c>
      <c r="AB917" s="73"/>
      <c r="AC917" s="74"/>
      <c r="AD917" s="82"/>
      <c r="AE917" s="82"/>
      <c r="AF917" s="2"/>
      <c r="AI917" s="3"/>
      <c r="AJ917" s="3"/>
    </row>
    <row r="918" spans="1:36" ht="15">
      <c r="A918" s="66" t="s">
        <v>1460</v>
      </c>
      <c r="B918" s="67"/>
      <c r="C918" s="67"/>
      <c r="D918" s="68"/>
      <c r="E918" s="70"/>
      <c r="F918" s="67"/>
      <c r="G918" s="67"/>
      <c r="H918" s="71"/>
      <c r="I918" s="72"/>
      <c r="J918" s="72"/>
      <c r="K918" s="71"/>
      <c r="L918" s="75"/>
      <c r="M918" s="76">
        <v>3515.126220703125</v>
      </c>
      <c r="N918" s="76">
        <v>5427.4501953125</v>
      </c>
      <c r="O918" s="77"/>
      <c r="P918" s="78"/>
      <c r="Q918" s="78"/>
      <c r="R918" s="83"/>
      <c r="S918" s="83"/>
      <c r="T918" s="83"/>
      <c r="U918" s="83"/>
      <c r="V918" s="86"/>
      <c r="W918" s="51"/>
      <c r="X918" s="86"/>
      <c r="Y918" s="52"/>
      <c r="Z918" s="51"/>
      <c r="AA918" s="73">
        <v>918</v>
      </c>
      <c r="AB918" s="73"/>
      <c r="AC918" s="74"/>
      <c r="AD918" s="82"/>
      <c r="AE918" s="82"/>
      <c r="AF918" s="2"/>
      <c r="AI918" s="3"/>
      <c r="AJ918" s="3"/>
    </row>
    <row r="919" spans="1:36" ht="15">
      <c r="A919" s="66" t="s">
        <v>1461</v>
      </c>
      <c r="B919" s="67"/>
      <c r="C919" s="67"/>
      <c r="D919" s="68"/>
      <c r="E919" s="70"/>
      <c r="F919" s="67"/>
      <c r="G919" s="67"/>
      <c r="H919" s="71"/>
      <c r="I919" s="72"/>
      <c r="J919" s="72"/>
      <c r="K919" s="71"/>
      <c r="L919" s="75"/>
      <c r="M919" s="76">
        <v>5676.29443359375</v>
      </c>
      <c r="N919" s="76">
        <v>4253.2001953125</v>
      </c>
      <c r="O919" s="77"/>
      <c r="P919" s="78"/>
      <c r="Q919" s="78"/>
      <c r="R919" s="83"/>
      <c r="S919" s="83"/>
      <c r="T919" s="83"/>
      <c r="U919" s="83"/>
      <c r="V919" s="86"/>
      <c r="W919" s="51"/>
      <c r="X919" s="86"/>
      <c r="Y919" s="52"/>
      <c r="Z919" s="51"/>
      <c r="AA919" s="73">
        <v>919</v>
      </c>
      <c r="AB919" s="73"/>
      <c r="AC919" s="74"/>
      <c r="AD919" s="82"/>
      <c r="AE919" s="82"/>
      <c r="AF919" s="2"/>
      <c r="AI919" s="3"/>
      <c r="AJ919" s="3"/>
    </row>
    <row r="920" spans="1:36" ht="15">
      <c r="A920" s="66" t="s">
        <v>829</v>
      </c>
      <c r="B920" s="67"/>
      <c r="C920" s="67"/>
      <c r="D920" s="68"/>
      <c r="E920" s="70"/>
      <c r="F920" s="67"/>
      <c r="G920" s="67"/>
      <c r="H920" s="71"/>
      <c r="I920" s="72"/>
      <c r="J920" s="72"/>
      <c r="K920" s="71"/>
      <c r="L920" s="75"/>
      <c r="M920" s="76">
        <v>4590.18408203125</v>
      </c>
      <c r="N920" s="76">
        <v>5229.1201171875</v>
      </c>
      <c r="O920" s="77"/>
      <c r="P920" s="78"/>
      <c r="Q920" s="78"/>
      <c r="R920" s="83"/>
      <c r="S920" s="83"/>
      <c r="T920" s="83"/>
      <c r="U920" s="83"/>
      <c r="V920" s="86"/>
      <c r="W920" s="51"/>
      <c r="X920" s="86"/>
      <c r="Y920" s="52"/>
      <c r="Z920" s="51"/>
      <c r="AA920" s="73">
        <v>920</v>
      </c>
      <c r="AB920" s="73"/>
      <c r="AC920" s="74"/>
      <c r="AD920" s="82"/>
      <c r="AE920" s="82"/>
      <c r="AF920" s="2"/>
      <c r="AI920" s="3"/>
      <c r="AJ920" s="3"/>
    </row>
    <row r="921" spans="1:36" ht="15">
      <c r="A921" s="66" t="s">
        <v>830</v>
      </c>
      <c r="B921" s="67"/>
      <c r="C921" s="67"/>
      <c r="D921" s="68"/>
      <c r="E921" s="70"/>
      <c r="F921" s="67"/>
      <c r="G921" s="67"/>
      <c r="H921" s="71"/>
      <c r="I921" s="72"/>
      <c r="J921" s="72"/>
      <c r="K921" s="71"/>
      <c r="L921" s="75"/>
      <c r="M921" s="76">
        <v>3331.78173828125</v>
      </c>
      <c r="N921" s="76">
        <v>4628.521484375</v>
      </c>
      <c r="O921" s="77"/>
      <c r="P921" s="78"/>
      <c r="Q921" s="78"/>
      <c r="R921" s="83"/>
      <c r="S921" s="83"/>
      <c r="T921" s="83"/>
      <c r="U921" s="83"/>
      <c r="V921" s="86"/>
      <c r="W921" s="51"/>
      <c r="X921" s="86"/>
      <c r="Y921" s="52"/>
      <c r="Z921" s="51"/>
      <c r="AA921" s="73">
        <v>921</v>
      </c>
      <c r="AB921" s="73"/>
      <c r="AC921" s="74"/>
      <c r="AD921" s="82"/>
      <c r="AE921" s="82"/>
      <c r="AF921" s="2"/>
      <c r="AI921" s="3"/>
      <c r="AJ921" s="3"/>
    </row>
    <row r="922" spans="1:36" ht="15">
      <c r="A922" s="66" t="s">
        <v>1462</v>
      </c>
      <c r="B922" s="67"/>
      <c r="C922" s="67"/>
      <c r="D922" s="68"/>
      <c r="E922" s="70"/>
      <c r="F922" s="67"/>
      <c r="G922" s="67"/>
      <c r="H922" s="71"/>
      <c r="I922" s="72"/>
      <c r="J922" s="72"/>
      <c r="K922" s="71"/>
      <c r="L922" s="75"/>
      <c r="M922" s="76">
        <v>4152.6123046875</v>
      </c>
      <c r="N922" s="76">
        <v>4206.77685546875</v>
      </c>
      <c r="O922" s="77"/>
      <c r="P922" s="78"/>
      <c r="Q922" s="78"/>
      <c r="R922" s="83"/>
      <c r="S922" s="83"/>
      <c r="T922" s="83"/>
      <c r="U922" s="83"/>
      <c r="V922" s="86"/>
      <c r="W922" s="51"/>
      <c r="X922" s="86"/>
      <c r="Y922" s="52"/>
      <c r="Z922" s="51"/>
      <c r="AA922" s="73">
        <v>922</v>
      </c>
      <c r="AB922" s="73"/>
      <c r="AC922" s="74"/>
      <c r="AD922" s="82"/>
      <c r="AE922" s="82"/>
      <c r="AF922" s="2"/>
      <c r="AI922" s="3"/>
      <c r="AJ922" s="3"/>
    </row>
    <row r="923" spans="1:36" ht="15">
      <c r="A923" s="66" t="s">
        <v>1463</v>
      </c>
      <c r="B923" s="67"/>
      <c r="C923" s="67"/>
      <c r="D923" s="68"/>
      <c r="E923" s="70"/>
      <c r="F923" s="67"/>
      <c r="G923" s="67"/>
      <c r="H923" s="71"/>
      <c r="I923" s="72"/>
      <c r="J923" s="72"/>
      <c r="K923" s="71"/>
      <c r="L923" s="75"/>
      <c r="M923" s="76">
        <v>5933.60546875</v>
      </c>
      <c r="N923" s="76">
        <v>5340.9404296875</v>
      </c>
      <c r="O923" s="77"/>
      <c r="P923" s="78"/>
      <c r="Q923" s="78"/>
      <c r="R923" s="83"/>
      <c r="S923" s="83"/>
      <c r="T923" s="83"/>
      <c r="U923" s="83"/>
      <c r="V923" s="86"/>
      <c r="W923" s="51"/>
      <c r="X923" s="86"/>
      <c r="Y923" s="52"/>
      <c r="Z923" s="51"/>
      <c r="AA923" s="73">
        <v>923</v>
      </c>
      <c r="AB923" s="73"/>
      <c r="AC923" s="74"/>
      <c r="AD923" s="82"/>
      <c r="AE923" s="82"/>
      <c r="AF923" s="2"/>
      <c r="AI923" s="3"/>
      <c r="AJ923" s="3"/>
    </row>
    <row r="924" spans="1:36" ht="15">
      <c r="A924" s="66" t="s">
        <v>831</v>
      </c>
      <c r="B924" s="67"/>
      <c r="C924" s="67"/>
      <c r="D924" s="68"/>
      <c r="E924" s="70"/>
      <c r="F924" s="67"/>
      <c r="G924" s="67"/>
      <c r="H924" s="71"/>
      <c r="I924" s="72"/>
      <c r="J924" s="72"/>
      <c r="K924" s="71"/>
      <c r="L924" s="75"/>
      <c r="M924" s="76">
        <v>2482.90966796875</v>
      </c>
      <c r="N924" s="76">
        <v>2091.8876953125</v>
      </c>
      <c r="O924" s="77"/>
      <c r="P924" s="78"/>
      <c r="Q924" s="78"/>
      <c r="R924" s="83"/>
      <c r="S924" s="83"/>
      <c r="T924" s="83"/>
      <c r="U924" s="83"/>
      <c r="V924" s="86"/>
      <c r="W924" s="51"/>
      <c r="X924" s="86"/>
      <c r="Y924" s="52"/>
      <c r="Z924" s="51"/>
      <c r="AA924" s="73">
        <v>924</v>
      </c>
      <c r="AB924" s="73"/>
      <c r="AC924" s="74"/>
      <c r="AD924" s="82"/>
      <c r="AE924" s="82"/>
      <c r="AF924" s="2"/>
      <c r="AI924" s="3"/>
      <c r="AJ924" s="3"/>
    </row>
    <row r="925" spans="1:36" ht="15">
      <c r="A925" s="66" t="s">
        <v>832</v>
      </c>
      <c r="B925" s="67"/>
      <c r="C925" s="67"/>
      <c r="D925" s="68"/>
      <c r="E925" s="70"/>
      <c r="F925" s="67"/>
      <c r="G925" s="67"/>
      <c r="H925" s="71"/>
      <c r="I925" s="72"/>
      <c r="J925" s="72"/>
      <c r="K925" s="71"/>
      <c r="L925" s="75"/>
      <c r="M925" s="76">
        <v>4645.28662109375</v>
      </c>
      <c r="N925" s="76">
        <v>4594.8779296875</v>
      </c>
      <c r="O925" s="77"/>
      <c r="P925" s="78"/>
      <c r="Q925" s="78"/>
      <c r="R925" s="83"/>
      <c r="S925" s="83"/>
      <c r="T925" s="83"/>
      <c r="U925" s="83"/>
      <c r="V925" s="86"/>
      <c r="W925" s="51"/>
      <c r="X925" s="86"/>
      <c r="Y925" s="52"/>
      <c r="Z925" s="51"/>
      <c r="AA925" s="73">
        <v>925</v>
      </c>
      <c r="AB925" s="73"/>
      <c r="AC925" s="74"/>
      <c r="AD925" s="82"/>
      <c r="AE925" s="82"/>
      <c r="AF925" s="2"/>
      <c r="AI925" s="3"/>
      <c r="AJ925" s="3"/>
    </row>
    <row r="926" spans="1:36" ht="15">
      <c r="A926" s="66" t="s">
        <v>1464</v>
      </c>
      <c r="B926" s="67"/>
      <c r="C926" s="67"/>
      <c r="D926" s="68"/>
      <c r="E926" s="70"/>
      <c r="F926" s="67"/>
      <c r="G926" s="67"/>
      <c r="H926" s="71"/>
      <c r="I926" s="72"/>
      <c r="J926" s="72"/>
      <c r="K926" s="71"/>
      <c r="L926" s="75"/>
      <c r="M926" s="76">
        <v>4030.291748046875</v>
      </c>
      <c r="N926" s="76">
        <v>3960.23828125</v>
      </c>
      <c r="O926" s="77"/>
      <c r="P926" s="78"/>
      <c r="Q926" s="78"/>
      <c r="R926" s="83"/>
      <c r="S926" s="83"/>
      <c r="T926" s="83"/>
      <c r="U926" s="83"/>
      <c r="V926" s="86"/>
      <c r="W926" s="51"/>
      <c r="X926" s="86"/>
      <c r="Y926" s="52"/>
      <c r="Z926" s="51"/>
      <c r="AA926" s="73">
        <v>926</v>
      </c>
      <c r="AB926" s="73"/>
      <c r="AC926" s="74"/>
      <c r="AD926" s="82"/>
      <c r="AE926" s="82"/>
      <c r="AF926" s="2"/>
      <c r="AI926" s="3"/>
      <c r="AJ926" s="3"/>
    </row>
    <row r="927" spans="1:36" ht="15">
      <c r="A927" s="66" t="s">
        <v>833</v>
      </c>
      <c r="B927" s="67"/>
      <c r="C927" s="67"/>
      <c r="D927" s="68"/>
      <c r="E927" s="70"/>
      <c r="F927" s="67"/>
      <c r="G927" s="67"/>
      <c r="H927" s="71"/>
      <c r="I927" s="72"/>
      <c r="J927" s="72"/>
      <c r="K927" s="71"/>
      <c r="L927" s="75"/>
      <c r="M927" s="76">
        <v>3130.16796875</v>
      </c>
      <c r="N927" s="76">
        <v>2218.551025390625</v>
      </c>
      <c r="O927" s="77"/>
      <c r="P927" s="78"/>
      <c r="Q927" s="78"/>
      <c r="R927" s="83"/>
      <c r="S927" s="83"/>
      <c r="T927" s="83"/>
      <c r="U927" s="83"/>
      <c r="V927" s="86"/>
      <c r="W927" s="51"/>
      <c r="X927" s="86"/>
      <c r="Y927" s="52"/>
      <c r="Z927" s="51"/>
      <c r="AA927" s="73">
        <v>927</v>
      </c>
      <c r="AB927" s="73"/>
      <c r="AC927" s="74"/>
      <c r="AD927" s="82"/>
      <c r="AE927" s="82"/>
      <c r="AF927" s="2"/>
      <c r="AI927" s="3"/>
      <c r="AJ927" s="3"/>
    </row>
    <row r="928" spans="1:36" ht="15">
      <c r="A928" s="66" t="s">
        <v>258</v>
      </c>
      <c r="B928" s="67"/>
      <c r="C928" s="67"/>
      <c r="D928" s="68"/>
      <c r="E928" s="70"/>
      <c r="F928" s="67"/>
      <c r="G928" s="67"/>
      <c r="H928" s="71"/>
      <c r="I928" s="72"/>
      <c r="J928" s="72"/>
      <c r="K928" s="71"/>
      <c r="L928" s="75"/>
      <c r="M928" s="76">
        <v>3295.43994140625</v>
      </c>
      <c r="N928" s="76">
        <v>3041.5185546875</v>
      </c>
      <c r="O928" s="77"/>
      <c r="P928" s="78"/>
      <c r="Q928" s="78"/>
      <c r="R928" s="83"/>
      <c r="S928" s="83"/>
      <c r="T928" s="83"/>
      <c r="U928" s="83"/>
      <c r="V928" s="86"/>
      <c r="W928" s="51"/>
      <c r="X928" s="86"/>
      <c r="Y928" s="52"/>
      <c r="Z928" s="51"/>
      <c r="AA928" s="73">
        <v>928</v>
      </c>
      <c r="AB928" s="73"/>
      <c r="AC928" s="74"/>
      <c r="AD928" s="82"/>
      <c r="AE928" s="82"/>
      <c r="AF928" s="2"/>
      <c r="AI928" s="3"/>
      <c r="AJ928" s="3"/>
    </row>
    <row r="929" spans="1:36" ht="15">
      <c r="A929" s="66" t="s">
        <v>418</v>
      </c>
      <c r="B929" s="67"/>
      <c r="C929" s="67"/>
      <c r="D929" s="68"/>
      <c r="E929" s="70"/>
      <c r="F929" s="67"/>
      <c r="G929" s="67"/>
      <c r="H929" s="71"/>
      <c r="I929" s="72"/>
      <c r="J929" s="72"/>
      <c r="K929" s="71"/>
      <c r="L929" s="75"/>
      <c r="M929" s="76">
        <v>3723.345947265625</v>
      </c>
      <c r="N929" s="76">
        <v>3788.6416015625</v>
      </c>
      <c r="O929" s="77"/>
      <c r="P929" s="78"/>
      <c r="Q929" s="78"/>
      <c r="R929" s="83"/>
      <c r="S929" s="83"/>
      <c r="T929" s="83"/>
      <c r="U929" s="83"/>
      <c r="V929" s="86"/>
      <c r="W929" s="51"/>
      <c r="X929" s="86"/>
      <c r="Y929" s="52"/>
      <c r="Z929" s="51"/>
      <c r="AA929" s="73">
        <v>929</v>
      </c>
      <c r="AB929" s="73"/>
      <c r="AC929" s="74"/>
      <c r="AD929" s="82"/>
      <c r="AE929" s="82"/>
      <c r="AF929" s="2"/>
      <c r="AI929" s="3"/>
      <c r="AJ929" s="3"/>
    </row>
    <row r="930" spans="1:36" ht="15">
      <c r="A930" s="66" t="s">
        <v>834</v>
      </c>
      <c r="B930" s="67"/>
      <c r="C930" s="67"/>
      <c r="D930" s="68"/>
      <c r="E930" s="70"/>
      <c r="F930" s="67"/>
      <c r="G930" s="67"/>
      <c r="H930" s="71"/>
      <c r="I930" s="72"/>
      <c r="J930" s="72"/>
      <c r="K930" s="71"/>
      <c r="L930" s="75"/>
      <c r="M930" s="76">
        <v>3940.94970703125</v>
      </c>
      <c r="N930" s="76">
        <v>4921.099609375</v>
      </c>
      <c r="O930" s="77"/>
      <c r="P930" s="78"/>
      <c r="Q930" s="78"/>
      <c r="R930" s="83"/>
      <c r="S930" s="83"/>
      <c r="T930" s="83"/>
      <c r="U930" s="83"/>
      <c r="V930" s="86"/>
      <c r="W930" s="51"/>
      <c r="X930" s="86"/>
      <c r="Y930" s="52"/>
      <c r="Z930" s="51"/>
      <c r="AA930" s="73">
        <v>930</v>
      </c>
      <c r="AB930" s="73"/>
      <c r="AC930" s="74"/>
      <c r="AD930" s="82"/>
      <c r="AE930" s="82"/>
      <c r="AF930" s="2"/>
      <c r="AI930" s="3"/>
      <c r="AJ930" s="3"/>
    </row>
    <row r="931" spans="1:36" ht="15">
      <c r="A931" s="66" t="s">
        <v>1465</v>
      </c>
      <c r="B931" s="67"/>
      <c r="C931" s="67"/>
      <c r="D931" s="68"/>
      <c r="E931" s="70"/>
      <c r="F931" s="67"/>
      <c r="G931" s="67"/>
      <c r="H931" s="71"/>
      <c r="I931" s="72"/>
      <c r="J931" s="72"/>
      <c r="K931" s="71"/>
      <c r="L931" s="75"/>
      <c r="M931" s="76">
        <v>4097.73388671875</v>
      </c>
      <c r="N931" s="76">
        <v>4101.41943359375</v>
      </c>
      <c r="O931" s="77"/>
      <c r="P931" s="78"/>
      <c r="Q931" s="78"/>
      <c r="R931" s="83"/>
      <c r="S931" s="83"/>
      <c r="T931" s="83"/>
      <c r="U931" s="83"/>
      <c r="V931" s="86"/>
      <c r="W931" s="51"/>
      <c r="X931" s="86"/>
      <c r="Y931" s="52"/>
      <c r="Z931" s="51"/>
      <c r="AA931" s="73">
        <v>931</v>
      </c>
      <c r="AB931" s="73"/>
      <c r="AC931" s="74"/>
      <c r="AD931" s="82"/>
      <c r="AE931" s="82"/>
      <c r="AF931" s="2"/>
      <c r="AI931" s="3"/>
      <c r="AJ931" s="3"/>
    </row>
    <row r="932" spans="1:36" ht="15">
      <c r="A932" s="66" t="s">
        <v>1466</v>
      </c>
      <c r="B932" s="67"/>
      <c r="C932" s="67"/>
      <c r="D932" s="68"/>
      <c r="E932" s="70"/>
      <c r="F932" s="67"/>
      <c r="G932" s="67"/>
      <c r="H932" s="71"/>
      <c r="I932" s="72"/>
      <c r="J932" s="72"/>
      <c r="K932" s="71"/>
      <c r="L932" s="75"/>
      <c r="M932" s="76">
        <v>3402.285888671875</v>
      </c>
      <c r="N932" s="76">
        <v>3291.408203125</v>
      </c>
      <c r="O932" s="77"/>
      <c r="P932" s="78"/>
      <c r="Q932" s="78"/>
      <c r="R932" s="83"/>
      <c r="S932" s="83"/>
      <c r="T932" s="83"/>
      <c r="U932" s="83"/>
      <c r="V932" s="86"/>
      <c r="W932" s="51"/>
      <c r="X932" s="86"/>
      <c r="Y932" s="52"/>
      <c r="Z932" s="51"/>
      <c r="AA932" s="73">
        <v>932</v>
      </c>
      <c r="AB932" s="73"/>
      <c r="AC932" s="74"/>
      <c r="AD932" s="82"/>
      <c r="AE932" s="82"/>
      <c r="AF932" s="2"/>
      <c r="AI932" s="3"/>
      <c r="AJ932" s="3"/>
    </row>
    <row r="933" spans="1:36" ht="15">
      <c r="A933" s="66" t="s">
        <v>1467</v>
      </c>
      <c r="B933" s="67"/>
      <c r="C933" s="67"/>
      <c r="D933" s="68"/>
      <c r="E933" s="70"/>
      <c r="F933" s="67"/>
      <c r="G933" s="67"/>
      <c r="H933" s="71"/>
      <c r="I933" s="72"/>
      <c r="J933" s="72"/>
      <c r="K933" s="71"/>
      <c r="L933" s="75"/>
      <c r="M933" s="76">
        <v>5940.9560546875</v>
      </c>
      <c r="N933" s="76">
        <v>5196.50634765625</v>
      </c>
      <c r="O933" s="77"/>
      <c r="P933" s="78"/>
      <c r="Q933" s="78"/>
      <c r="R933" s="83"/>
      <c r="S933" s="83"/>
      <c r="T933" s="83"/>
      <c r="U933" s="83"/>
      <c r="V933" s="86"/>
      <c r="W933" s="51"/>
      <c r="X933" s="86"/>
      <c r="Y933" s="52"/>
      <c r="Z933" s="51"/>
      <c r="AA933" s="73">
        <v>933</v>
      </c>
      <c r="AB933" s="73"/>
      <c r="AC933" s="74"/>
      <c r="AD933" s="82"/>
      <c r="AE933" s="82"/>
      <c r="AF933" s="2"/>
      <c r="AI933" s="3"/>
      <c r="AJ933" s="3"/>
    </row>
    <row r="934" spans="1:36" ht="15">
      <c r="A934" s="66" t="s">
        <v>1468</v>
      </c>
      <c r="B934" s="67"/>
      <c r="C934" s="67"/>
      <c r="D934" s="68"/>
      <c r="E934" s="70"/>
      <c r="F934" s="67"/>
      <c r="G934" s="67"/>
      <c r="H934" s="71"/>
      <c r="I934" s="72"/>
      <c r="J934" s="72"/>
      <c r="K934" s="71"/>
      <c r="L934" s="75"/>
      <c r="M934" s="76">
        <v>3987.84765625</v>
      </c>
      <c r="N934" s="76">
        <v>4067.1376953125</v>
      </c>
      <c r="O934" s="77"/>
      <c r="P934" s="78"/>
      <c r="Q934" s="78"/>
      <c r="R934" s="83"/>
      <c r="S934" s="83"/>
      <c r="T934" s="83"/>
      <c r="U934" s="83"/>
      <c r="V934" s="86"/>
      <c r="W934" s="51"/>
      <c r="X934" s="86"/>
      <c r="Y934" s="52"/>
      <c r="Z934" s="51"/>
      <c r="AA934" s="73">
        <v>934</v>
      </c>
      <c r="AB934" s="73"/>
      <c r="AC934" s="74"/>
      <c r="AD934" s="82"/>
      <c r="AE934" s="82"/>
      <c r="AF934" s="2"/>
      <c r="AI934" s="3"/>
      <c r="AJ934" s="3"/>
    </row>
    <row r="935" spans="1:36" ht="15">
      <c r="A935" s="66" t="s">
        <v>201</v>
      </c>
      <c r="B935" s="67"/>
      <c r="C935" s="67"/>
      <c r="D935" s="68"/>
      <c r="E935" s="70"/>
      <c r="F935" s="67"/>
      <c r="G935" s="67"/>
      <c r="H935" s="71"/>
      <c r="I935" s="72"/>
      <c r="J935" s="72"/>
      <c r="K935" s="71"/>
      <c r="L935" s="75"/>
      <c r="M935" s="76">
        <v>5838.08984375</v>
      </c>
      <c r="N935" s="76">
        <v>4874.23486328125</v>
      </c>
      <c r="O935" s="77"/>
      <c r="P935" s="78"/>
      <c r="Q935" s="78"/>
      <c r="R935" s="83"/>
      <c r="S935" s="83"/>
      <c r="T935" s="83"/>
      <c r="U935" s="83"/>
      <c r="V935" s="86"/>
      <c r="W935" s="51"/>
      <c r="X935" s="86"/>
      <c r="Y935" s="52"/>
      <c r="Z935" s="51"/>
      <c r="AA935" s="73">
        <v>935</v>
      </c>
      <c r="AB935" s="73"/>
      <c r="AC935" s="74"/>
      <c r="AD935" s="82"/>
      <c r="AE935" s="82"/>
      <c r="AF935" s="2"/>
      <c r="AI935" s="3"/>
      <c r="AJ935" s="3"/>
    </row>
    <row r="936" spans="1:36" ht="15">
      <c r="A936" s="66" t="s">
        <v>1469</v>
      </c>
      <c r="B936" s="67"/>
      <c r="C936" s="67"/>
      <c r="D936" s="68"/>
      <c r="E936" s="70"/>
      <c r="F936" s="67"/>
      <c r="G936" s="67"/>
      <c r="H936" s="71"/>
      <c r="I936" s="72"/>
      <c r="J936" s="72"/>
      <c r="K936" s="71"/>
      <c r="L936" s="75"/>
      <c r="M936" s="76">
        <v>6514.0595703125</v>
      </c>
      <c r="N936" s="76">
        <v>5590.11572265625</v>
      </c>
      <c r="O936" s="77"/>
      <c r="P936" s="78"/>
      <c r="Q936" s="78"/>
      <c r="R936" s="83"/>
      <c r="S936" s="83"/>
      <c r="T936" s="83"/>
      <c r="U936" s="83"/>
      <c r="V936" s="86"/>
      <c r="W936" s="51"/>
      <c r="X936" s="86"/>
      <c r="Y936" s="52"/>
      <c r="Z936" s="51"/>
      <c r="AA936" s="73">
        <v>936</v>
      </c>
      <c r="AB936" s="73"/>
      <c r="AC936" s="74"/>
      <c r="AD936" s="82"/>
      <c r="AE936" s="82"/>
      <c r="AF936" s="2"/>
      <c r="AI936" s="3"/>
      <c r="AJ936" s="3"/>
    </row>
    <row r="937" spans="1:36" ht="15">
      <c r="A937" s="66" t="s">
        <v>836</v>
      </c>
      <c r="B937" s="67"/>
      <c r="C937" s="67"/>
      <c r="D937" s="68"/>
      <c r="E937" s="70"/>
      <c r="F937" s="67"/>
      <c r="G937" s="67"/>
      <c r="H937" s="71"/>
      <c r="I937" s="72"/>
      <c r="J937" s="72"/>
      <c r="K937" s="71"/>
      <c r="L937" s="75"/>
      <c r="M937" s="76">
        <v>4110.9306640625</v>
      </c>
      <c r="N937" s="76">
        <v>4132.10595703125</v>
      </c>
      <c r="O937" s="77"/>
      <c r="P937" s="78"/>
      <c r="Q937" s="78"/>
      <c r="R937" s="83"/>
      <c r="S937" s="83"/>
      <c r="T937" s="83"/>
      <c r="U937" s="83"/>
      <c r="V937" s="86"/>
      <c r="W937" s="51"/>
      <c r="X937" s="86"/>
      <c r="Y937" s="52"/>
      <c r="Z937" s="51"/>
      <c r="AA937" s="73">
        <v>937</v>
      </c>
      <c r="AB937" s="73"/>
      <c r="AC937" s="74"/>
      <c r="AD937" s="82"/>
      <c r="AE937" s="82"/>
      <c r="AF937" s="2"/>
      <c r="AI937" s="3"/>
      <c r="AJ937" s="3"/>
    </row>
    <row r="938" spans="1:36" ht="15">
      <c r="A938" s="66" t="s">
        <v>1470</v>
      </c>
      <c r="B938" s="67"/>
      <c r="C938" s="67"/>
      <c r="D938" s="68"/>
      <c r="E938" s="70"/>
      <c r="F938" s="67"/>
      <c r="G938" s="67"/>
      <c r="H938" s="71"/>
      <c r="I938" s="72"/>
      <c r="J938" s="72"/>
      <c r="K938" s="71"/>
      <c r="L938" s="75"/>
      <c r="M938" s="76">
        <v>3462.11328125</v>
      </c>
      <c r="N938" s="76">
        <v>4740.57958984375</v>
      </c>
      <c r="O938" s="77"/>
      <c r="P938" s="78"/>
      <c r="Q938" s="78"/>
      <c r="R938" s="83"/>
      <c r="S938" s="83"/>
      <c r="T938" s="83"/>
      <c r="U938" s="83"/>
      <c r="V938" s="86"/>
      <c r="W938" s="51"/>
      <c r="X938" s="86"/>
      <c r="Y938" s="52"/>
      <c r="Z938" s="51"/>
      <c r="AA938" s="73">
        <v>938</v>
      </c>
      <c r="AB938" s="73"/>
      <c r="AC938" s="74"/>
      <c r="AD938" s="82"/>
      <c r="AE938" s="82"/>
      <c r="AF938" s="2"/>
      <c r="AI938" s="3"/>
      <c r="AJ938" s="3"/>
    </row>
    <row r="939" spans="1:36" ht="15">
      <c r="A939" s="66" t="s">
        <v>837</v>
      </c>
      <c r="B939" s="67"/>
      <c r="C939" s="67"/>
      <c r="D939" s="68"/>
      <c r="E939" s="70"/>
      <c r="F939" s="67"/>
      <c r="G939" s="67"/>
      <c r="H939" s="71"/>
      <c r="I939" s="72"/>
      <c r="J939" s="72"/>
      <c r="K939" s="71"/>
      <c r="L939" s="75"/>
      <c r="M939" s="76">
        <v>4056.77490234375</v>
      </c>
      <c r="N939" s="76">
        <v>4025.2998046875</v>
      </c>
      <c r="O939" s="77"/>
      <c r="P939" s="78"/>
      <c r="Q939" s="78"/>
      <c r="R939" s="83"/>
      <c r="S939" s="83"/>
      <c r="T939" s="83"/>
      <c r="U939" s="83"/>
      <c r="V939" s="86"/>
      <c r="W939" s="51"/>
      <c r="X939" s="86"/>
      <c r="Y939" s="52"/>
      <c r="Z939" s="51"/>
      <c r="AA939" s="73">
        <v>939</v>
      </c>
      <c r="AB939" s="73"/>
      <c r="AC939" s="74"/>
      <c r="AD939" s="82"/>
      <c r="AE939" s="82"/>
      <c r="AF939" s="2"/>
      <c r="AI939" s="3"/>
      <c r="AJ939" s="3"/>
    </row>
    <row r="940" spans="1:36" ht="15">
      <c r="A940" s="66" t="s">
        <v>1471</v>
      </c>
      <c r="B940" s="67"/>
      <c r="C940" s="67"/>
      <c r="D940" s="68"/>
      <c r="E940" s="70"/>
      <c r="F940" s="67"/>
      <c r="G940" s="67"/>
      <c r="H940" s="71"/>
      <c r="I940" s="72"/>
      <c r="J940" s="72"/>
      <c r="K940" s="71"/>
      <c r="L940" s="75"/>
      <c r="M940" s="76">
        <v>2783.77490234375</v>
      </c>
      <c r="N940" s="76">
        <v>4470.57421875</v>
      </c>
      <c r="O940" s="77"/>
      <c r="P940" s="78"/>
      <c r="Q940" s="78"/>
      <c r="R940" s="83"/>
      <c r="S940" s="83"/>
      <c r="T940" s="83"/>
      <c r="U940" s="83"/>
      <c r="V940" s="86"/>
      <c r="W940" s="51"/>
      <c r="X940" s="86"/>
      <c r="Y940" s="52"/>
      <c r="Z940" s="51"/>
      <c r="AA940" s="73">
        <v>940</v>
      </c>
      <c r="AB940" s="73"/>
      <c r="AC940" s="74"/>
      <c r="AD940" s="82"/>
      <c r="AE940" s="82"/>
      <c r="AF940" s="2"/>
      <c r="AI940" s="3"/>
      <c r="AJ940" s="3"/>
    </row>
    <row r="941" spans="1:36" ht="15">
      <c r="A941" s="66" t="s">
        <v>1472</v>
      </c>
      <c r="B941" s="67"/>
      <c r="C941" s="67"/>
      <c r="D941" s="68"/>
      <c r="E941" s="70"/>
      <c r="F941" s="67"/>
      <c r="G941" s="67"/>
      <c r="H941" s="71"/>
      <c r="I941" s="72"/>
      <c r="J941" s="72"/>
      <c r="K941" s="71"/>
      <c r="L941" s="75"/>
      <c r="M941" s="76">
        <v>1777.6019287109375</v>
      </c>
      <c r="N941" s="76">
        <v>4853.48974609375</v>
      </c>
      <c r="O941" s="77"/>
      <c r="P941" s="78"/>
      <c r="Q941" s="78"/>
      <c r="R941" s="83"/>
      <c r="S941" s="83"/>
      <c r="T941" s="83"/>
      <c r="U941" s="83"/>
      <c r="V941" s="86"/>
      <c r="W941" s="51"/>
      <c r="X941" s="86"/>
      <c r="Y941" s="52"/>
      <c r="Z941" s="51"/>
      <c r="AA941" s="73">
        <v>941</v>
      </c>
      <c r="AB941" s="73"/>
      <c r="AC941" s="74"/>
      <c r="AD941" s="82"/>
      <c r="AE941" s="82"/>
      <c r="AF941" s="2"/>
      <c r="AI941" s="3"/>
      <c r="AJ941" s="3"/>
    </row>
    <row r="942" spans="1:36" ht="15">
      <c r="A942" s="66" t="s">
        <v>411</v>
      </c>
      <c r="B942" s="67"/>
      <c r="C942" s="67"/>
      <c r="D942" s="68"/>
      <c r="E942" s="70"/>
      <c r="F942" s="67"/>
      <c r="G942" s="67"/>
      <c r="H942" s="71"/>
      <c r="I942" s="72"/>
      <c r="J942" s="72"/>
      <c r="K942" s="71"/>
      <c r="L942" s="75"/>
      <c r="M942" s="76">
        <v>2884.74365234375</v>
      </c>
      <c r="N942" s="76">
        <v>5095.7470703125</v>
      </c>
      <c r="O942" s="77"/>
      <c r="P942" s="78"/>
      <c r="Q942" s="78"/>
      <c r="R942" s="83"/>
      <c r="S942" s="83"/>
      <c r="T942" s="83"/>
      <c r="U942" s="83"/>
      <c r="V942" s="86"/>
      <c r="W942" s="51"/>
      <c r="X942" s="86"/>
      <c r="Y942" s="52"/>
      <c r="Z942" s="51"/>
      <c r="AA942" s="73">
        <v>942</v>
      </c>
      <c r="AB942" s="73"/>
      <c r="AC942" s="74"/>
      <c r="AD942" s="82"/>
      <c r="AE942" s="82"/>
      <c r="AF942" s="2"/>
      <c r="AI942" s="3"/>
      <c r="AJ942" s="3"/>
    </row>
    <row r="943" spans="1:36" ht="15">
      <c r="A943" s="66" t="s">
        <v>1473</v>
      </c>
      <c r="B943" s="67"/>
      <c r="C943" s="67"/>
      <c r="D943" s="68"/>
      <c r="E943" s="70"/>
      <c r="F943" s="67"/>
      <c r="G943" s="67"/>
      <c r="H943" s="71"/>
      <c r="I943" s="72"/>
      <c r="J943" s="72"/>
      <c r="K943" s="71"/>
      <c r="L943" s="75"/>
      <c r="M943" s="76">
        <v>4073.830810546875</v>
      </c>
      <c r="N943" s="76">
        <v>3288.42138671875</v>
      </c>
      <c r="O943" s="77"/>
      <c r="P943" s="78"/>
      <c r="Q943" s="78"/>
      <c r="R943" s="83"/>
      <c r="S943" s="83"/>
      <c r="T943" s="83"/>
      <c r="U943" s="83"/>
      <c r="V943" s="86"/>
      <c r="W943" s="51"/>
      <c r="X943" s="86"/>
      <c r="Y943" s="52"/>
      <c r="Z943" s="51"/>
      <c r="AA943" s="73">
        <v>943</v>
      </c>
      <c r="AB943" s="73"/>
      <c r="AC943" s="74"/>
      <c r="AD943" s="82"/>
      <c r="AE943" s="82"/>
      <c r="AF943" s="2"/>
      <c r="AI943" s="3"/>
      <c r="AJ943" s="3"/>
    </row>
    <row r="944" spans="1:36" ht="15">
      <c r="A944" s="66" t="s">
        <v>1474</v>
      </c>
      <c r="B944" s="67"/>
      <c r="C944" s="67"/>
      <c r="D944" s="68"/>
      <c r="E944" s="70"/>
      <c r="F944" s="67"/>
      <c r="G944" s="67"/>
      <c r="H944" s="71"/>
      <c r="I944" s="72"/>
      <c r="J944" s="72"/>
      <c r="K944" s="71"/>
      <c r="L944" s="75"/>
      <c r="M944" s="76">
        <v>5082.66015625</v>
      </c>
      <c r="N944" s="76">
        <v>4008.90087890625</v>
      </c>
      <c r="O944" s="77"/>
      <c r="P944" s="78"/>
      <c r="Q944" s="78"/>
      <c r="R944" s="83"/>
      <c r="S944" s="83"/>
      <c r="T944" s="83"/>
      <c r="U944" s="83"/>
      <c r="V944" s="86"/>
      <c r="W944" s="51"/>
      <c r="X944" s="86"/>
      <c r="Y944" s="52"/>
      <c r="Z944" s="51"/>
      <c r="AA944" s="73">
        <v>944</v>
      </c>
      <c r="AB944" s="73"/>
      <c r="AC944" s="74"/>
      <c r="AD944" s="82"/>
      <c r="AE944" s="82"/>
      <c r="AF944" s="2"/>
      <c r="AI944" s="3"/>
      <c r="AJ944" s="3"/>
    </row>
    <row r="945" spans="1:36" ht="15">
      <c r="A945" s="66" t="s">
        <v>1475</v>
      </c>
      <c r="B945" s="67"/>
      <c r="C945" s="67"/>
      <c r="D945" s="68"/>
      <c r="E945" s="70"/>
      <c r="F945" s="67"/>
      <c r="G945" s="67"/>
      <c r="H945" s="71"/>
      <c r="I945" s="72"/>
      <c r="J945" s="72"/>
      <c r="K945" s="71"/>
      <c r="L945" s="75"/>
      <c r="M945" s="76">
        <v>4350.76318359375</v>
      </c>
      <c r="N945" s="76">
        <v>3575.79248046875</v>
      </c>
      <c r="O945" s="77"/>
      <c r="P945" s="78"/>
      <c r="Q945" s="78"/>
      <c r="R945" s="83"/>
      <c r="S945" s="83"/>
      <c r="T945" s="83"/>
      <c r="U945" s="83"/>
      <c r="V945" s="86"/>
      <c r="W945" s="51"/>
      <c r="X945" s="86"/>
      <c r="Y945" s="52"/>
      <c r="Z945" s="51"/>
      <c r="AA945" s="73">
        <v>945</v>
      </c>
      <c r="AB945" s="73"/>
      <c r="AC945" s="74"/>
      <c r="AD945" s="82"/>
      <c r="AE945" s="82"/>
      <c r="AF945" s="2"/>
      <c r="AI945" s="3"/>
      <c r="AJ945" s="3"/>
    </row>
    <row r="946" spans="1:36" ht="15">
      <c r="A946" s="66" t="s">
        <v>1476</v>
      </c>
      <c r="B946" s="67"/>
      <c r="C946" s="67"/>
      <c r="D946" s="68"/>
      <c r="E946" s="70"/>
      <c r="F946" s="67"/>
      <c r="G946" s="67"/>
      <c r="H946" s="71"/>
      <c r="I946" s="72"/>
      <c r="J946" s="72"/>
      <c r="K946" s="71"/>
      <c r="L946" s="75"/>
      <c r="M946" s="76">
        <v>4375.583984375</v>
      </c>
      <c r="N946" s="76">
        <v>4099.68505859375</v>
      </c>
      <c r="O946" s="77"/>
      <c r="P946" s="78"/>
      <c r="Q946" s="78"/>
      <c r="R946" s="83"/>
      <c r="S946" s="83"/>
      <c r="T946" s="83"/>
      <c r="U946" s="83"/>
      <c r="V946" s="86"/>
      <c r="W946" s="51"/>
      <c r="X946" s="86"/>
      <c r="Y946" s="52"/>
      <c r="Z946" s="51"/>
      <c r="AA946" s="73">
        <v>946</v>
      </c>
      <c r="AB946" s="73"/>
      <c r="AC946" s="74"/>
      <c r="AD946" s="82"/>
      <c r="AE946" s="82"/>
      <c r="AF946" s="2"/>
      <c r="AI946" s="3"/>
      <c r="AJ946" s="3"/>
    </row>
    <row r="947" spans="1:36" ht="15">
      <c r="A947" s="66" t="s">
        <v>838</v>
      </c>
      <c r="B947" s="67"/>
      <c r="C947" s="67"/>
      <c r="D947" s="68"/>
      <c r="E947" s="70"/>
      <c r="F947" s="67"/>
      <c r="G947" s="67"/>
      <c r="H947" s="71"/>
      <c r="I947" s="72"/>
      <c r="J947" s="72"/>
      <c r="K947" s="71"/>
      <c r="L947" s="75"/>
      <c r="M947" s="76">
        <v>4113.361328125</v>
      </c>
      <c r="N947" s="76">
        <v>4095.163818359375</v>
      </c>
      <c r="O947" s="77"/>
      <c r="P947" s="78"/>
      <c r="Q947" s="78"/>
      <c r="R947" s="83"/>
      <c r="S947" s="83"/>
      <c r="T947" s="83"/>
      <c r="U947" s="83"/>
      <c r="V947" s="86"/>
      <c r="W947" s="51"/>
      <c r="X947" s="86"/>
      <c r="Y947" s="52"/>
      <c r="Z947" s="51"/>
      <c r="AA947" s="73">
        <v>947</v>
      </c>
      <c r="AB947" s="73"/>
      <c r="AC947" s="74"/>
      <c r="AD947" s="82"/>
      <c r="AE947" s="82"/>
      <c r="AF947" s="2"/>
      <c r="AI947" s="3"/>
      <c r="AJ947" s="3"/>
    </row>
    <row r="948" spans="1:36" ht="15">
      <c r="A948" s="66" t="s">
        <v>1477</v>
      </c>
      <c r="B948" s="67"/>
      <c r="C948" s="67"/>
      <c r="D948" s="68"/>
      <c r="E948" s="70"/>
      <c r="F948" s="67"/>
      <c r="G948" s="67"/>
      <c r="H948" s="71"/>
      <c r="I948" s="72"/>
      <c r="J948" s="72"/>
      <c r="K948" s="71"/>
      <c r="L948" s="75"/>
      <c r="M948" s="76">
        <v>4102.2001953125</v>
      </c>
      <c r="N948" s="76">
        <v>4926.11865234375</v>
      </c>
      <c r="O948" s="77"/>
      <c r="P948" s="78"/>
      <c r="Q948" s="78"/>
      <c r="R948" s="83"/>
      <c r="S948" s="83"/>
      <c r="T948" s="83"/>
      <c r="U948" s="83"/>
      <c r="V948" s="86"/>
      <c r="W948" s="51"/>
      <c r="X948" s="86"/>
      <c r="Y948" s="52"/>
      <c r="Z948" s="51"/>
      <c r="AA948" s="73">
        <v>948</v>
      </c>
      <c r="AB948" s="73"/>
      <c r="AC948" s="74"/>
      <c r="AD948" s="82"/>
      <c r="AE948" s="82"/>
      <c r="AF948" s="2"/>
      <c r="AI948" s="3"/>
      <c r="AJ948" s="3"/>
    </row>
    <row r="949" spans="1:36" ht="15">
      <c r="A949" s="66" t="s">
        <v>1478</v>
      </c>
      <c r="B949" s="67"/>
      <c r="C949" s="67"/>
      <c r="D949" s="68"/>
      <c r="E949" s="70"/>
      <c r="F949" s="67"/>
      <c r="G949" s="67"/>
      <c r="H949" s="71"/>
      <c r="I949" s="72"/>
      <c r="J949" s="72"/>
      <c r="K949" s="71"/>
      <c r="L949" s="75"/>
      <c r="M949" s="76">
        <v>3306.198974609375</v>
      </c>
      <c r="N949" s="76">
        <v>5003.23388671875</v>
      </c>
      <c r="O949" s="77"/>
      <c r="P949" s="78"/>
      <c r="Q949" s="78"/>
      <c r="R949" s="83"/>
      <c r="S949" s="83"/>
      <c r="T949" s="83"/>
      <c r="U949" s="83"/>
      <c r="V949" s="86"/>
      <c r="W949" s="51"/>
      <c r="X949" s="86"/>
      <c r="Y949" s="52"/>
      <c r="Z949" s="51"/>
      <c r="AA949" s="73">
        <v>949</v>
      </c>
      <c r="AB949" s="73"/>
      <c r="AC949" s="74"/>
      <c r="AD949" s="82"/>
      <c r="AE949" s="82"/>
      <c r="AF949" s="2"/>
      <c r="AI949" s="3"/>
      <c r="AJ949" s="3"/>
    </row>
    <row r="950" spans="1:36" ht="15">
      <c r="A950" s="66" t="s">
        <v>839</v>
      </c>
      <c r="B950" s="67"/>
      <c r="C950" s="67"/>
      <c r="D950" s="68"/>
      <c r="E950" s="70"/>
      <c r="F950" s="67"/>
      <c r="G950" s="67"/>
      <c r="H950" s="71"/>
      <c r="I950" s="72"/>
      <c r="J950" s="72"/>
      <c r="K950" s="71"/>
      <c r="L950" s="75"/>
      <c r="M950" s="76">
        <v>3990.25634765625</v>
      </c>
      <c r="N950" s="76">
        <v>4158.5341796875</v>
      </c>
      <c r="O950" s="77"/>
      <c r="P950" s="78"/>
      <c r="Q950" s="78"/>
      <c r="R950" s="83"/>
      <c r="S950" s="83"/>
      <c r="T950" s="83"/>
      <c r="U950" s="83"/>
      <c r="V950" s="86"/>
      <c r="W950" s="51"/>
      <c r="X950" s="86"/>
      <c r="Y950" s="52"/>
      <c r="Z950" s="51"/>
      <c r="AA950" s="73">
        <v>950</v>
      </c>
      <c r="AB950" s="73"/>
      <c r="AC950" s="74"/>
      <c r="AD950" s="82"/>
      <c r="AE950" s="82"/>
      <c r="AF950" s="2"/>
      <c r="AI950" s="3"/>
      <c r="AJ950" s="3"/>
    </row>
    <row r="951" spans="1:36" ht="15">
      <c r="A951" s="66" t="s">
        <v>1479</v>
      </c>
      <c r="B951" s="67"/>
      <c r="C951" s="67"/>
      <c r="D951" s="68"/>
      <c r="E951" s="70"/>
      <c r="F951" s="67"/>
      <c r="G951" s="67"/>
      <c r="H951" s="71"/>
      <c r="I951" s="72"/>
      <c r="J951" s="72"/>
      <c r="K951" s="71"/>
      <c r="L951" s="75"/>
      <c r="M951" s="76">
        <v>4770.82373046875</v>
      </c>
      <c r="N951" s="76">
        <v>3682.15966796875</v>
      </c>
      <c r="O951" s="77"/>
      <c r="P951" s="78"/>
      <c r="Q951" s="78"/>
      <c r="R951" s="83"/>
      <c r="S951" s="83"/>
      <c r="T951" s="83"/>
      <c r="U951" s="83"/>
      <c r="V951" s="86"/>
      <c r="W951" s="51"/>
      <c r="X951" s="86"/>
      <c r="Y951" s="52"/>
      <c r="Z951" s="51"/>
      <c r="AA951" s="73">
        <v>951</v>
      </c>
      <c r="AB951" s="73"/>
      <c r="AC951" s="74"/>
      <c r="AD951" s="82"/>
      <c r="AE951" s="82"/>
      <c r="AF951" s="2"/>
      <c r="AI951" s="3"/>
      <c r="AJ951" s="3"/>
    </row>
    <row r="952" spans="1:36" ht="15">
      <c r="A952" s="66" t="s">
        <v>840</v>
      </c>
      <c r="B952" s="67"/>
      <c r="C952" s="67"/>
      <c r="D952" s="68"/>
      <c r="E952" s="70"/>
      <c r="F952" s="67"/>
      <c r="G952" s="67"/>
      <c r="H952" s="71"/>
      <c r="I952" s="72"/>
      <c r="J952" s="72"/>
      <c r="K952" s="71"/>
      <c r="L952" s="75"/>
      <c r="M952" s="76">
        <v>4126.78271484375</v>
      </c>
      <c r="N952" s="76">
        <v>4172.4921875</v>
      </c>
      <c r="O952" s="77"/>
      <c r="P952" s="78"/>
      <c r="Q952" s="78"/>
      <c r="R952" s="83"/>
      <c r="S952" s="83"/>
      <c r="T952" s="83"/>
      <c r="U952" s="83"/>
      <c r="V952" s="86"/>
      <c r="W952" s="51"/>
      <c r="X952" s="86"/>
      <c r="Y952" s="52"/>
      <c r="Z952" s="51"/>
      <c r="AA952" s="73">
        <v>952</v>
      </c>
      <c r="AB952" s="73"/>
      <c r="AC952" s="74"/>
      <c r="AD952" s="82"/>
      <c r="AE952" s="82"/>
      <c r="AF952" s="2"/>
      <c r="AI952" s="3"/>
      <c r="AJ952" s="3"/>
    </row>
    <row r="953" spans="1:36" ht="15">
      <c r="A953" s="66" t="s">
        <v>1480</v>
      </c>
      <c r="B953" s="67"/>
      <c r="C953" s="67"/>
      <c r="D953" s="68"/>
      <c r="E953" s="70"/>
      <c r="F953" s="67"/>
      <c r="G953" s="67"/>
      <c r="H953" s="71"/>
      <c r="I953" s="72"/>
      <c r="J953" s="72"/>
      <c r="K953" s="71"/>
      <c r="L953" s="75"/>
      <c r="M953" s="76">
        <v>3279.869384765625</v>
      </c>
      <c r="N953" s="76">
        <v>4552.97314453125</v>
      </c>
      <c r="O953" s="77"/>
      <c r="P953" s="78"/>
      <c r="Q953" s="78"/>
      <c r="R953" s="83"/>
      <c r="S953" s="83"/>
      <c r="T953" s="83"/>
      <c r="U953" s="83"/>
      <c r="V953" s="86"/>
      <c r="W953" s="51"/>
      <c r="X953" s="86"/>
      <c r="Y953" s="52"/>
      <c r="Z953" s="51"/>
      <c r="AA953" s="73">
        <v>953</v>
      </c>
      <c r="AB953" s="73"/>
      <c r="AC953" s="74"/>
      <c r="AD953" s="82"/>
      <c r="AE953" s="82"/>
      <c r="AF953" s="2"/>
      <c r="AI953" s="3"/>
      <c r="AJ953" s="3"/>
    </row>
    <row r="954" spans="1:36" ht="15">
      <c r="A954" s="66" t="s">
        <v>1481</v>
      </c>
      <c r="B954" s="67"/>
      <c r="C954" s="67"/>
      <c r="D954" s="68"/>
      <c r="E954" s="70"/>
      <c r="F954" s="67"/>
      <c r="G954" s="67"/>
      <c r="H954" s="71"/>
      <c r="I954" s="72"/>
      <c r="J954" s="72"/>
      <c r="K954" s="71"/>
      <c r="L954" s="75"/>
      <c r="M954" s="76">
        <v>4991.345703125</v>
      </c>
      <c r="N954" s="76">
        <v>2547.849365234375</v>
      </c>
      <c r="O954" s="77"/>
      <c r="P954" s="78"/>
      <c r="Q954" s="78"/>
      <c r="R954" s="83"/>
      <c r="S954" s="83"/>
      <c r="T954" s="83"/>
      <c r="U954" s="83"/>
      <c r="V954" s="86"/>
      <c r="W954" s="51"/>
      <c r="X954" s="86"/>
      <c r="Y954" s="52"/>
      <c r="Z954" s="51"/>
      <c r="AA954" s="73">
        <v>954</v>
      </c>
      <c r="AB954" s="73"/>
      <c r="AC954" s="74"/>
      <c r="AD954" s="82"/>
      <c r="AE954" s="82"/>
      <c r="AF954" s="2"/>
      <c r="AI954" s="3"/>
      <c r="AJ954" s="3"/>
    </row>
    <row r="955" spans="1:36" ht="15">
      <c r="A955" s="66" t="s">
        <v>310</v>
      </c>
      <c r="B955" s="67"/>
      <c r="C955" s="67"/>
      <c r="D955" s="68"/>
      <c r="E955" s="70"/>
      <c r="F955" s="67"/>
      <c r="G955" s="67"/>
      <c r="H955" s="71"/>
      <c r="I955" s="72"/>
      <c r="J955" s="72"/>
      <c r="K955" s="71"/>
      <c r="L955" s="75"/>
      <c r="M955" s="76">
        <v>2839.677734375</v>
      </c>
      <c r="N955" s="76">
        <v>1628.201416015625</v>
      </c>
      <c r="O955" s="77"/>
      <c r="P955" s="78"/>
      <c r="Q955" s="78"/>
      <c r="R955" s="83"/>
      <c r="S955" s="83"/>
      <c r="T955" s="83"/>
      <c r="U955" s="83"/>
      <c r="V955" s="86"/>
      <c r="W955" s="51"/>
      <c r="X955" s="86"/>
      <c r="Y955" s="52"/>
      <c r="Z955" s="51"/>
      <c r="AA955" s="73">
        <v>955</v>
      </c>
      <c r="AB955" s="73"/>
      <c r="AC955" s="74"/>
      <c r="AD955" s="82"/>
      <c r="AE955" s="82"/>
      <c r="AF955" s="2"/>
      <c r="AI955" s="3"/>
      <c r="AJ955" s="3"/>
    </row>
    <row r="956" spans="1:36" ht="15">
      <c r="A956" s="66" t="s">
        <v>1482</v>
      </c>
      <c r="B956" s="67"/>
      <c r="C956" s="67"/>
      <c r="D956" s="68"/>
      <c r="E956" s="70"/>
      <c r="F956" s="67"/>
      <c r="G956" s="67"/>
      <c r="H956" s="71"/>
      <c r="I956" s="72"/>
      <c r="J956" s="72"/>
      <c r="K956" s="71"/>
      <c r="L956" s="75"/>
      <c r="M956" s="76">
        <v>2621.284423828125</v>
      </c>
      <c r="N956" s="76">
        <v>576.1612548828125</v>
      </c>
      <c r="O956" s="77"/>
      <c r="P956" s="78"/>
      <c r="Q956" s="78"/>
      <c r="R956" s="83"/>
      <c r="S956" s="83"/>
      <c r="T956" s="83"/>
      <c r="U956" s="83"/>
      <c r="V956" s="86"/>
      <c r="W956" s="51"/>
      <c r="X956" s="86"/>
      <c r="Y956" s="52"/>
      <c r="Z956" s="51"/>
      <c r="AA956" s="73">
        <v>956</v>
      </c>
      <c r="AB956" s="73"/>
      <c r="AC956" s="74"/>
      <c r="AD956" s="82"/>
      <c r="AE956" s="82"/>
      <c r="AF956" s="2"/>
      <c r="AI956" s="3"/>
      <c r="AJ956" s="3"/>
    </row>
    <row r="957" spans="1:36" ht="15">
      <c r="A957" s="66" t="s">
        <v>841</v>
      </c>
      <c r="B957" s="67"/>
      <c r="C957" s="67"/>
      <c r="D957" s="68"/>
      <c r="E957" s="70"/>
      <c r="F957" s="67"/>
      <c r="G957" s="67"/>
      <c r="H957" s="71"/>
      <c r="I957" s="72"/>
      <c r="J957" s="72"/>
      <c r="K957" s="71"/>
      <c r="L957" s="75"/>
      <c r="M957" s="76">
        <v>4135.8134765625</v>
      </c>
      <c r="N957" s="76">
        <v>3123.4453125</v>
      </c>
      <c r="O957" s="77"/>
      <c r="P957" s="78"/>
      <c r="Q957" s="78"/>
      <c r="R957" s="83"/>
      <c r="S957" s="83"/>
      <c r="T957" s="83"/>
      <c r="U957" s="83"/>
      <c r="V957" s="86"/>
      <c r="W957" s="51"/>
      <c r="X957" s="86"/>
      <c r="Y957" s="52"/>
      <c r="Z957" s="51"/>
      <c r="AA957" s="73">
        <v>957</v>
      </c>
      <c r="AB957" s="73"/>
      <c r="AC957" s="74"/>
      <c r="AD957" s="82"/>
      <c r="AE957" s="82"/>
      <c r="AF957" s="2"/>
      <c r="AI957" s="3"/>
      <c r="AJ957" s="3"/>
    </row>
    <row r="958" spans="1:36" ht="15">
      <c r="A958" s="66" t="s">
        <v>1483</v>
      </c>
      <c r="B958" s="67"/>
      <c r="C958" s="67"/>
      <c r="D958" s="68"/>
      <c r="E958" s="70"/>
      <c r="F958" s="67"/>
      <c r="G958" s="67"/>
      <c r="H958" s="71"/>
      <c r="I958" s="72"/>
      <c r="J958" s="72"/>
      <c r="K958" s="71"/>
      <c r="L958" s="75"/>
      <c r="M958" s="76">
        <v>4643.03515625</v>
      </c>
      <c r="N958" s="76">
        <v>2413.147705078125</v>
      </c>
      <c r="O958" s="77"/>
      <c r="P958" s="78"/>
      <c r="Q958" s="78"/>
      <c r="R958" s="83"/>
      <c r="S958" s="83"/>
      <c r="T958" s="83"/>
      <c r="U958" s="83"/>
      <c r="V958" s="86"/>
      <c r="W958" s="51"/>
      <c r="X958" s="86"/>
      <c r="Y958" s="52"/>
      <c r="Z958" s="51"/>
      <c r="AA958" s="73">
        <v>958</v>
      </c>
      <c r="AB958" s="73"/>
      <c r="AC958" s="74"/>
      <c r="AD958" s="82"/>
      <c r="AE958" s="82"/>
      <c r="AF958" s="2"/>
      <c r="AI958" s="3"/>
      <c r="AJ958" s="3"/>
    </row>
    <row r="959" spans="1:36" ht="15">
      <c r="A959" s="66" t="s">
        <v>842</v>
      </c>
      <c r="B959" s="67"/>
      <c r="C959" s="67"/>
      <c r="D959" s="68"/>
      <c r="E959" s="70"/>
      <c r="F959" s="67"/>
      <c r="G959" s="67"/>
      <c r="H959" s="71"/>
      <c r="I959" s="72"/>
      <c r="J959" s="72"/>
      <c r="K959" s="71"/>
      <c r="L959" s="75"/>
      <c r="M959" s="76">
        <v>4996.2197265625</v>
      </c>
      <c r="N959" s="76">
        <v>3924.74951171875</v>
      </c>
      <c r="O959" s="77"/>
      <c r="P959" s="78"/>
      <c r="Q959" s="78"/>
      <c r="R959" s="83"/>
      <c r="S959" s="83"/>
      <c r="T959" s="83"/>
      <c r="U959" s="83"/>
      <c r="V959" s="86"/>
      <c r="W959" s="51"/>
      <c r="X959" s="86"/>
      <c r="Y959" s="52"/>
      <c r="Z959" s="51"/>
      <c r="AA959" s="73">
        <v>959</v>
      </c>
      <c r="AB959" s="73"/>
      <c r="AC959" s="74"/>
      <c r="AD959" s="82"/>
      <c r="AE959" s="82"/>
      <c r="AF959" s="2"/>
      <c r="AI959" s="3"/>
      <c r="AJ959" s="3"/>
    </row>
    <row r="960" spans="1:36" ht="15">
      <c r="A960" s="66" t="s">
        <v>1484</v>
      </c>
      <c r="B960" s="67"/>
      <c r="C960" s="67"/>
      <c r="D960" s="68"/>
      <c r="E960" s="70"/>
      <c r="F960" s="67"/>
      <c r="G960" s="67"/>
      <c r="H960" s="71"/>
      <c r="I960" s="72"/>
      <c r="J960" s="72"/>
      <c r="K960" s="71"/>
      <c r="L960" s="75"/>
      <c r="M960" s="76">
        <v>4055.05029296875</v>
      </c>
      <c r="N960" s="76">
        <v>4053.255615234375</v>
      </c>
      <c r="O960" s="77"/>
      <c r="P960" s="78"/>
      <c r="Q960" s="78"/>
      <c r="R960" s="83"/>
      <c r="S960" s="83"/>
      <c r="T960" s="83"/>
      <c r="U960" s="83"/>
      <c r="V960" s="86"/>
      <c r="W960" s="51"/>
      <c r="X960" s="86"/>
      <c r="Y960" s="52"/>
      <c r="Z960" s="51"/>
      <c r="AA960" s="73">
        <v>960</v>
      </c>
      <c r="AB960" s="73"/>
      <c r="AC960" s="74"/>
      <c r="AD960" s="82"/>
      <c r="AE960" s="82"/>
      <c r="AF960" s="2"/>
      <c r="AI960" s="3"/>
      <c r="AJ960" s="3"/>
    </row>
    <row r="961" spans="1:36" ht="15">
      <c r="A961" s="66" t="s">
        <v>843</v>
      </c>
      <c r="B961" s="67"/>
      <c r="C961" s="67"/>
      <c r="D961" s="68"/>
      <c r="E961" s="70"/>
      <c r="F961" s="67"/>
      <c r="G961" s="67"/>
      <c r="H961" s="71"/>
      <c r="I961" s="72"/>
      <c r="J961" s="72"/>
      <c r="K961" s="71"/>
      <c r="L961" s="75"/>
      <c r="M961" s="76">
        <v>3310.53076171875</v>
      </c>
      <c r="N961" s="76">
        <v>3822.88134765625</v>
      </c>
      <c r="O961" s="77"/>
      <c r="P961" s="78"/>
      <c r="Q961" s="78"/>
      <c r="R961" s="83"/>
      <c r="S961" s="83"/>
      <c r="T961" s="83"/>
      <c r="U961" s="83"/>
      <c r="V961" s="86"/>
      <c r="W961" s="51"/>
      <c r="X961" s="86"/>
      <c r="Y961" s="52"/>
      <c r="Z961" s="51"/>
      <c r="AA961" s="73">
        <v>961</v>
      </c>
      <c r="AB961" s="73"/>
      <c r="AC961" s="74"/>
      <c r="AD961" s="82"/>
      <c r="AE961" s="82"/>
      <c r="AF961" s="2"/>
      <c r="AI961" s="3"/>
      <c r="AJ961" s="3"/>
    </row>
    <row r="962" spans="1:36" ht="15">
      <c r="A962" s="66" t="s">
        <v>1485</v>
      </c>
      <c r="B962" s="67"/>
      <c r="C962" s="67"/>
      <c r="D962" s="68"/>
      <c r="E962" s="70"/>
      <c r="F962" s="67"/>
      <c r="G962" s="67"/>
      <c r="H962" s="71"/>
      <c r="I962" s="72"/>
      <c r="J962" s="72"/>
      <c r="K962" s="71"/>
      <c r="L962" s="75"/>
      <c r="M962" s="76">
        <v>4166.4150390625</v>
      </c>
      <c r="N962" s="76">
        <v>4187.76708984375</v>
      </c>
      <c r="O962" s="77"/>
      <c r="P962" s="78"/>
      <c r="Q962" s="78"/>
      <c r="R962" s="83"/>
      <c r="S962" s="83"/>
      <c r="T962" s="83"/>
      <c r="U962" s="83"/>
      <c r="V962" s="86"/>
      <c r="W962" s="51"/>
      <c r="X962" s="86"/>
      <c r="Y962" s="52"/>
      <c r="Z962" s="51"/>
      <c r="AA962" s="73">
        <v>962</v>
      </c>
      <c r="AB962" s="73"/>
      <c r="AC962" s="74"/>
      <c r="AD962" s="82"/>
      <c r="AE962" s="82"/>
      <c r="AF962" s="2"/>
      <c r="AI962" s="3"/>
      <c r="AJ962" s="3"/>
    </row>
    <row r="963" spans="1:36" ht="15">
      <c r="A963" s="66" t="s">
        <v>844</v>
      </c>
      <c r="B963" s="67"/>
      <c r="C963" s="67"/>
      <c r="D963" s="68"/>
      <c r="E963" s="70"/>
      <c r="F963" s="67"/>
      <c r="G963" s="67"/>
      <c r="H963" s="71"/>
      <c r="I963" s="72"/>
      <c r="J963" s="72"/>
      <c r="K963" s="71"/>
      <c r="L963" s="75"/>
      <c r="M963" s="76">
        <v>5170.04541015625</v>
      </c>
      <c r="N963" s="76">
        <v>3217.1396484375</v>
      </c>
      <c r="O963" s="77"/>
      <c r="P963" s="78"/>
      <c r="Q963" s="78"/>
      <c r="R963" s="83"/>
      <c r="S963" s="83"/>
      <c r="T963" s="83"/>
      <c r="U963" s="83"/>
      <c r="V963" s="86"/>
      <c r="W963" s="51"/>
      <c r="X963" s="86"/>
      <c r="Y963" s="52"/>
      <c r="Z963" s="51"/>
      <c r="AA963" s="73">
        <v>963</v>
      </c>
      <c r="AB963" s="73"/>
      <c r="AC963" s="74"/>
      <c r="AD963" s="82"/>
      <c r="AE963" s="82"/>
      <c r="AF963" s="2"/>
      <c r="AI963" s="3"/>
      <c r="AJ963" s="3"/>
    </row>
    <row r="964" spans="1:36" ht="15">
      <c r="A964" s="66" t="s">
        <v>1486</v>
      </c>
      <c r="B964" s="67"/>
      <c r="C964" s="67"/>
      <c r="D964" s="68"/>
      <c r="E964" s="70"/>
      <c r="F964" s="67"/>
      <c r="G964" s="67"/>
      <c r="H964" s="71"/>
      <c r="I964" s="72"/>
      <c r="J964" s="72"/>
      <c r="K964" s="71"/>
      <c r="L964" s="75"/>
      <c r="M964" s="76">
        <v>6299.7392578125</v>
      </c>
      <c r="N964" s="76">
        <v>3496.447021484375</v>
      </c>
      <c r="O964" s="77"/>
      <c r="P964" s="78"/>
      <c r="Q964" s="78"/>
      <c r="R964" s="83"/>
      <c r="S964" s="83"/>
      <c r="T964" s="83"/>
      <c r="U964" s="83"/>
      <c r="V964" s="86"/>
      <c r="W964" s="51"/>
      <c r="X964" s="86"/>
      <c r="Y964" s="52"/>
      <c r="Z964" s="51"/>
      <c r="AA964" s="73">
        <v>964</v>
      </c>
      <c r="AB964" s="73"/>
      <c r="AC964" s="74"/>
      <c r="AD964" s="82"/>
      <c r="AE964" s="82"/>
      <c r="AF964" s="2"/>
      <c r="AI964" s="3"/>
      <c r="AJ964" s="3"/>
    </row>
    <row r="965" spans="1:36" ht="15">
      <c r="A965" s="66" t="s">
        <v>845</v>
      </c>
      <c r="B965" s="67"/>
      <c r="C965" s="67"/>
      <c r="D965" s="68"/>
      <c r="E965" s="70"/>
      <c r="F965" s="67"/>
      <c r="G965" s="67"/>
      <c r="H965" s="71"/>
      <c r="I965" s="72"/>
      <c r="J965" s="72"/>
      <c r="K965" s="71"/>
      <c r="L965" s="75"/>
      <c r="M965" s="76">
        <v>3815.692626953125</v>
      </c>
      <c r="N965" s="76">
        <v>4824.92138671875</v>
      </c>
      <c r="O965" s="77"/>
      <c r="P965" s="78"/>
      <c r="Q965" s="78"/>
      <c r="R965" s="83"/>
      <c r="S965" s="83"/>
      <c r="T965" s="83"/>
      <c r="U965" s="83"/>
      <c r="V965" s="86"/>
      <c r="W965" s="51"/>
      <c r="X965" s="86"/>
      <c r="Y965" s="52"/>
      <c r="Z965" s="51"/>
      <c r="AA965" s="73">
        <v>965</v>
      </c>
      <c r="AB965" s="73"/>
      <c r="AC965" s="74"/>
      <c r="AD965" s="82"/>
      <c r="AE965" s="82"/>
      <c r="AF965" s="2"/>
      <c r="AI965" s="3"/>
      <c r="AJ965" s="3"/>
    </row>
    <row r="966" spans="1:36" ht="15">
      <c r="A966" s="66" t="s">
        <v>1487</v>
      </c>
      <c r="B966" s="67"/>
      <c r="C966" s="67"/>
      <c r="D966" s="68"/>
      <c r="E966" s="70"/>
      <c r="F966" s="67"/>
      <c r="G966" s="67"/>
      <c r="H966" s="71"/>
      <c r="I966" s="72"/>
      <c r="J966" s="72"/>
      <c r="K966" s="71"/>
      <c r="L966" s="75"/>
      <c r="M966" s="76">
        <v>4212.59130859375</v>
      </c>
      <c r="N966" s="76">
        <v>4069.470458984375</v>
      </c>
      <c r="O966" s="77"/>
      <c r="P966" s="78"/>
      <c r="Q966" s="78"/>
      <c r="R966" s="83"/>
      <c r="S966" s="83"/>
      <c r="T966" s="83"/>
      <c r="U966" s="83"/>
      <c r="V966" s="86"/>
      <c r="W966" s="51"/>
      <c r="X966" s="86"/>
      <c r="Y966" s="52"/>
      <c r="Z966" s="51"/>
      <c r="AA966" s="73">
        <v>966</v>
      </c>
      <c r="AB966" s="73"/>
      <c r="AC966" s="74"/>
      <c r="AD966" s="82"/>
      <c r="AE966" s="82"/>
      <c r="AF966" s="2"/>
      <c r="AI966" s="3"/>
      <c r="AJ966" s="3"/>
    </row>
    <row r="967" spans="1:36" ht="15">
      <c r="A967" s="66" t="s">
        <v>846</v>
      </c>
      <c r="B967" s="67"/>
      <c r="C967" s="67"/>
      <c r="D967" s="68"/>
      <c r="E967" s="70"/>
      <c r="F967" s="67"/>
      <c r="G967" s="67"/>
      <c r="H967" s="71"/>
      <c r="I967" s="72"/>
      <c r="J967" s="72"/>
      <c r="K967" s="71"/>
      <c r="L967" s="75"/>
      <c r="M967" s="76">
        <v>3695.455078125</v>
      </c>
      <c r="N967" s="76">
        <v>5059.111328125</v>
      </c>
      <c r="O967" s="77"/>
      <c r="P967" s="78"/>
      <c r="Q967" s="78"/>
      <c r="R967" s="83"/>
      <c r="S967" s="83"/>
      <c r="T967" s="83"/>
      <c r="U967" s="83"/>
      <c r="V967" s="86"/>
      <c r="W967" s="51"/>
      <c r="X967" s="86"/>
      <c r="Y967" s="52"/>
      <c r="Z967" s="51"/>
      <c r="AA967" s="73">
        <v>967</v>
      </c>
      <c r="AB967" s="73"/>
      <c r="AC967" s="74"/>
      <c r="AD967" s="82"/>
      <c r="AE967" s="82"/>
      <c r="AF967" s="2"/>
      <c r="AI967" s="3"/>
      <c r="AJ967" s="3"/>
    </row>
    <row r="968" spans="1:36" ht="15">
      <c r="A968" s="66" t="s">
        <v>1488</v>
      </c>
      <c r="B968" s="67"/>
      <c r="C968" s="67"/>
      <c r="D968" s="68"/>
      <c r="E968" s="70"/>
      <c r="F968" s="67"/>
      <c r="G968" s="67"/>
      <c r="H968" s="71"/>
      <c r="I968" s="72"/>
      <c r="J968" s="72"/>
      <c r="K968" s="71"/>
      <c r="L968" s="75"/>
      <c r="M968" s="76">
        <v>4630.33984375</v>
      </c>
      <c r="N968" s="76">
        <v>5538.89599609375</v>
      </c>
      <c r="O968" s="77"/>
      <c r="P968" s="78"/>
      <c r="Q968" s="78"/>
      <c r="R968" s="83"/>
      <c r="S968" s="83"/>
      <c r="T968" s="83"/>
      <c r="U968" s="83"/>
      <c r="V968" s="86"/>
      <c r="W968" s="51"/>
      <c r="X968" s="86"/>
      <c r="Y968" s="52"/>
      <c r="Z968" s="51"/>
      <c r="AA968" s="73">
        <v>968</v>
      </c>
      <c r="AB968" s="73"/>
      <c r="AC968" s="74"/>
      <c r="AD968" s="82"/>
      <c r="AE968" s="82"/>
      <c r="AF968" s="2"/>
      <c r="AI968" s="3"/>
      <c r="AJ968" s="3"/>
    </row>
    <row r="969" spans="1:36" ht="15">
      <c r="A969" s="66" t="s">
        <v>1489</v>
      </c>
      <c r="B969" s="67"/>
      <c r="C969" s="67"/>
      <c r="D969" s="68"/>
      <c r="E969" s="70"/>
      <c r="F969" s="67"/>
      <c r="G969" s="67"/>
      <c r="H969" s="71"/>
      <c r="I969" s="72"/>
      <c r="J969" s="72"/>
      <c r="K969" s="71"/>
      <c r="L969" s="75"/>
      <c r="M969" s="76">
        <v>5015.88671875</v>
      </c>
      <c r="N969" s="76">
        <v>4401.908203125</v>
      </c>
      <c r="O969" s="77"/>
      <c r="P969" s="78"/>
      <c r="Q969" s="78"/>
      <c r="R969" s="83"/>
      <c r="S969" s="83"/>
      <c r="T969" s="83"/>
      <c r="U969" s="83"/>
      <c r="V969" s="86"/>
      <c r="W969" s="51"/>
      <c r="X969" s="86"/>
      <c r="Y969" s="52"/>
      <c r="Z969" s="51"/>
      <c r="AA969" s="73">
        <v>969</v>
      </c>
      <c r="AB969" s="73"/>
      <c r="AC969" s="74"/>
      <c r="AD969" s="82"/>
      <c r="AE969" s="82"/>
      <c r="AF969" s="2"/>
      <c r="AI969" s="3"/>
      <c r="AJ969" s="3"/>
    </row>
    <row r="970" spans="1:36" ht="15">
      <c r="A970" s="66" t="s">
        <v>1490</v>
      </c>
      <c r="B970" s="67"/>
      <c r="C970" s="67"/>
      <c r="D970" s="68"/>
      <c r="E970" s="70"/>
      <c r="F970" s="67"/>
      <c r="G970" s="67"/>
      <c r="H970" s="71"/>
      <c r="I970" s="72"/>
      <c r="J970" s="72"/>
      <c r="K970" s="71"/>
      <c r="L970" s="75"/>
      <c r="M970" s="76">
        <v>2244.701904296875</v>
      </c>
      <c r="N970" s="76">
        <v>3402.69970703125</v>
      </c>
      <c r="O970" s="77"/>
      <c r="P970" s="78"/>
      <c r="Q970" s="78"/>
      <c r="R970" s="83"/>
      <c r="S970" s="83"/>
      <c r="T970" s="83"/>
      <c r="U970" s="83"/>
      <c r="V970" s="86"/>
      <c r="W970" s="51"/>
      <c r="X970" s="86"/>
      <c r="Y970" s="52"/>
      <c r="Z970" s="51"/>
      <c r="AA970" s="73">
        <v>970</v>
      </c>
      <c r="AB970" s="73"/>
      <c r="AC970" s="74"/>
      <c r="AD970" s="82"/>
      <c r="AE970" s="82"/>
      <c r="AF970" s="2"/>
      <c r="AI970" s="3"/>
      <c r="AJ970" s="3"/>
    </row>
    <row r="971" spans="1:36" ht="15">
      <c r="A971" s="66" t="s">
        <v>1491</v>
      </c>
      <c r="B971" s="67"/>
      <c r="C971" s="67"/>
      <c r="D971" s="68"/>
      <c r="E971" s="70"/>
      <c r="F971" s="67"/>
      <c r="G971" s="67"/>
      <c r="H971" s="71"/>
      <c r="I971" s="72"/>
      <c r="J971" s="72"/>
      <c r="K971" s="71"/>
      <c r="L971" s="75"/>
      <c r="M971" s="76">
        <v>2984.033203125</v>
      </c>
      <c r="N971" s="76">
        <v>5597.27294921875</v>
      </c>
      <c r="O971" s="77"/>
      <c r="P971" s="78"/>
      <c r="Q971" s="78"/>
      <c r="R971" s="83"/>
      <c r="S971" s="83"/>
      <c r="T971" s="83"/>
      <c r="U971" s="83"/>
      <c r="V971" s="86"/>
      <c r="W971" s="51"/>
      <c r="X971" s="86"/>
      <c r="Y971" s="52"/>
      <c r="Z971" s="51"/>
      <c r="AA971" s="73">
        <v>971</v>
      </c>
      <c r="AB971" s="73"/>
      <c r="AC971" s="74"/>
      <c r="AD971" s="82"/>
      <c r="AE971" s="82"/>
      <c r="AF971" s="2"/>
      <c r="AI971" s="3"/>
      <c r="AJ971" s="3"/>
    </row>
    <row r="972" spans="1:36" ht="15">
      <c r="A972" s="66" t="s">
        <v>847</v>
      </c>
      <c r="B972" s="67"/>
      <c r="C972" s="67"/>
      <c r="D972" s="68"/>
      <c r="E972" s="70"/>
      <c r="F972" s="67"/>
      <c r="G972" s="67"/>
      <c r="H972" s="71"/>
      <c r="I972" s="72"/>
      <c r="J972" s="72"/>
      <c r="K972" s="71"/>
      <c r="L972" s="75"/>
      <c r="M972" s="76">
        <v>4193.8359375</v>
      </c>
      <c r="N972" s="76">
        <v>4149.28369140625</v>
      </c>
      <c r="O972" s="77"/>
      <c r="P972" s="78"/>
      <c r="Q972" s="78"/>
      <c r="R972" s="83"/>
      <c r="S972" s="83"/>
      <c r="T972" s="83"/>
      <c r="U972" s="83"/>
      <c r="V972" s="86"/>
      <c r="W972" s="51"/>
      <c r="X972" s="86"/>
      <c r="Y972" s="52"/>
      <c r="Z972" s="51"/>
      <c r="AA972" s="73">
        <v>972</v>
      </c>
      <c r="AB972" s="73"/>
      <c r="AC972" s="74"/>
      <c r="AD972" s="82"/>
      <c r="AE972" s="82"/>
      <c r="AF972" s="2"/>
      <c r="AI972" s="3"/>
      <c r="AJ972" s="3"/>
    </row>
    <row r="973" spans="1:36" ht="15">
      <c r="A973" s="66" t="s">
        <v>1492</v>
      </c>
      <c r="B973" s="67"/>
      <c r="C973" s="67"/>
      <c r="D973" s="68"/>
      <c r="E973" s="70"/>
      <c r="F973" s="67"/>
      <c r="G973" s="67"/>
      <c r="H973" s="71"/>
      <c r="I973" s="72"/>
      <c r="J973" s="72"/>
      <c r="K973" s="71"/>
      <c r="L973" s="75"/>
      <c r="M973" s="76">
        <v>3054.97509765625</v>
      </c>
      <c r="N973" s="76">
        <v>4901.66259765625</v>
      </c>
      <c r="O973" s="77"/>
      <c r="P973" s="78"/>
      <c r="Q973" s="78"/>
      <c r="R973" s="83"/>
      <c r="S973" s="83"/>
      <c r="T973" s="83"/>
      <c r="U973" s="83"/>
      <c r="V973" s="86"/>
      <c r="W973" s="51"/>
      <c r="X973" s="86"/>
      <c r="Y973" s="52"/>
      <c r="Z973" s="51"/>
      <c r="AA973" s="73">
        <v>973</v>
      </c>
      <c r="AB973" s="73"/>
      <c r="AC973" s="74"/>
      <c r="AD973" s="82"/>
      <c r="AE973" s="82"/>
      <c r="AF973" s="2"/>
      <c r="AI973" s="3"/>
      <c r="AJ973" s="3"/>
    </row>
    <row r="974" spans="1:36" ht="15">
      <c r="A974" s="66" t="s">
        <v>848</v>
      </c>
      <c r="B974" s="67"/>
      <c r="C974" s="67"/>
      <c r="D974" s="68"/>
      <c r="E974" s="70"/>
      <c r="F974" s="67"/>
      <c r="G974" s="67"/>
      <c r="H974" s="71"/>
      <c r="I974" s="72"/>
      <c r="J974" s="72"/>
      <c r="K974" s="71"/>
      <c r="L974" s="75"/>
      <c r="M974" s="76">
        <v>4039.903564453125</v>
      </c>
      <c r="N974" s="76">
        <v>4187.26953125</v>
      </c>
      <c r="O974" s="77"/>
      <c r="P974" s="78"/>
      <c r="Q974" s="78"/>
      <c r="R974" s="83"/>
      <c r="S974" s="83"/>
      <c r="T974" s="83"/>
      <c r="U974" s="83"/>
      <c r="V974" s="86"/>
      <c r="W974" s="51"/>
      <c r="X974" s="86"/>
      <c r="Y974" s="52"/>
      <c r="Z974" s="51"/>
      <c r="AA974" s="73">
        <v>974</v>
      </c>
      <c r="AB974" s="73"/>
      <c r="AC974" s="74"/>
      <c r="AD974" s="82"/>
      <c r="AE974" s="82"/>
      <c r="AF974" s="2"/>
      <c r="AI974" s="3"/>
      <c r="AJ974" s="3"/>
    </row>
    <row r="975" spans="1:36" ht="15">
      <c r="A975" s="66" t="s">
        <v>1493</v>
      </c>
      <c r="B975" s="67"/>
      <c r="C975" s="67"/>
      <c r="D975" s="68"/>
      <c r="E975" s="70"/>
      <c r="F975" s="67"/>
      <c r="G975" s="67"/>
      <c r="H975" s="71"/>
      <c r="I975" s="72"/>
      <c r="J975" s="72"/>
      <c r="K975" s="71"/>
      <c r="L975" s="75"/>
      <c r="M975" s="76">
        <v>4654.7216796875</v>
      </c>
      <c r="N975" s="76">
        <v>3552.498779296875</v>
      </c>
      <c r="O975" s="77"/>
      <c r="P975" s="78"/>
      <c r="Q975" s="78"/>
      <c r="R975" s="83"/>
      <c r="S975" s="83"/>
      <c r="T975" s="83"/>
      <c r="U975" s="83"/>
      <c r="V975" s="86"/>
      <c r="W975" s="51"/>
      <c r="X975" s="86"/>
      <c r="Y975" s="52"/>
      <c r="Z975" s="51"/>
      <c r="AA975" s="73">
        <v>975</v>
      </c>
      <c r="AB975" s="73"/>
      <c r="AC975" s="74"/>
      <c r="AD975" s="82"/>
      <c r="AE975" s="82"/>
      <c r="AF975" s="2"/>
      <c r="AI975" s="3"/>
      <c r="AJ975" s="3"/>
    </row>
    <row r="976" spans="1:36" ht="15">
      <c r="A976" s="66" t="s">
        <v>849</v>
      </c>
      <c r="B976" s="67"/>
      <c r="C976" s="67"/>
      <c r="D976" s="68"/>
      <c r="E976" s="70"/>
      <c r="F976" s="67"/>
      <c r="G976" s="67"/>
      <c r="H976" s="71"/>
      <c r="I976" s="72"/>
      <c r="J976" s="72"/>
      <c r="K976" s="71"/>
      <c r="L976" s="75"/>
      <c r="M976" s="76">
        <v>3269.04150390625</v>
      </c>
      <c r="N976" s="76">
        <v>4104.9248046875</v>
      </c>
      <c r="O976" s="77"/>
      <c r="P976" s="78"/>
      <c r="Q976" s="78"/>
      <c r="R976" s="83"/>
      <c r="S976" s="83"/>
      <c r="T976" s="83"/>
      <c r="U976" s="83"/>
      <c r="V976" s="86"/>
      <c r="W976" s="51"/>
      <c r="X976" s="86"/>
      <c r="Y976" s="52"/>
      <c r="Z976" s="51"/>
      <c r="AA976" s="73">
        <v>976</v>
      </c>
      <c r="AB976" s="73"/>
      <c r="AC976" s="74"/>
      <c r="AD976" s="82"/>
      <c r="AE976" s="82"/>
      <c r="AF976" s="2"/>
      <c r="AI976" s="3"/>
      <c r="AJ976" s="3"/>
    </row>
    <row r="977" spans="1:36" ht="15">
      <c r="A977" s="66" t="s">
        <v>1494</v>
      </c>
      <c r="B977" s="67"/>
      <c r="C977" s="67"/>
      <c r="D977" s="68"/>
      <c r="E977" s="70"/>
      <c r="F977" s="67"/>
      <c r="G977" s="67"/>
      <c r="H977" s="71"/>
      <c r="I977" s="72"/>
      <c r="J977" s="72"/>
      <c r="K977" s="71"/>
      <c r="L977" s="75"/>
      <c r="M977" s="76">
        <v>4218.2109375</v>
      </c>
      <c r="N977" s="76">
        <v>4175.6796875</v>
      </c>
      <c r="O977" s="77"/>
      <c r="P977" s="78"/>
      <c r="Q977" s="78"/>
      <c r="R977" s="83"/>
      <c r="S977" s="83"/>
      <c r="T977" s="83"/>
      <c r="U977" s="83"/>
      <c r="V977" s="86"/>
      <c r="W977" s="51"/>
      <c r="X977" s="86"/>
      <c r="Y977" s="52"/>
      <c r="Z977" s="51"/>
      <c r="AA977" s="73">
        <v>977</v>
      </c>
      <c r="AB977" s="73"/>
      <c r="AC977" s="74"/>
      <c r="AD977" s="82"/>
      <c r="AE977" s="82"/>
      <c r="AF977" s="2"/>
      <c r="AI977" s="3"/>
      <c r="AJ977" s="3"/>
    </row>
    <row r="978" spans="1:36" ht="15">
      <c r="A978" s="66" t="s">
        <v>311</v>
      </c>
      <c r="B978" s="67"/>
      <c r="C978" s="67"/>
      <c r="D978" s="68"/>
      <c r="E978" s="70"/>
      <c r="F978" s="67"/>
      <c r="G978" s="67"/>
      <c r="H978" s="71"/>
      <c r="I978" s="72"/>
      <c r="J978" s="72"/>
      <c r="K978" s="71"/>
      <c r="L978" s="75"/>
      <c r="M978" s="76">
        <v>4970.6494140625</v>
      </c>
      <c r="N978" s="76">
        <v>4379.64599609375</v>
      </c>
      <c r="O978" s="77"/>
      <c r="P978" s="78"/>
      <c r="Q978" s="78"/>
      <c r="R978" s="83"/>
      <c r="S978" s="83"/>
      <c r="T978" s="83"/>
      <c r="U978" s="83"/>
      <c r="V978" s="86"/>
      <c r="W978" s="51"/>
      <c r="X978" s="86"/>
      <c r="Y978" s="52"/>
      <c r="Z978" s="51"/>
      <c r="AA978" s="73">
        <v>978</v>
      </c>
      <c r="AB978" s="73"/>
      <c r="AC978" s="74"/>
      <c r="AD978" s="82"/>
      <c r="AE978" s="82"/>
      <c r="AF978" s="2"/>
      <c r="AI978" s="3"/>
      <c r="AJ978" s="3"/>
    </row>
    <row r="979" spans="1:36" ht="15">
      <c r="A979" s="66" t="s">
        <v>1495</v>
      </c>
      <c r="B979" s="67"/>
      <c r="C979" s="67"/>
      <c r="D979" s="68"/>
      <c r="E979" s="70"/>
      <c r="F979" s="67"/>
      <c r="G979" s="67"/>
      <c r="H979" s="71"/>
      <c r="I979" s="72"/>
      <c r="J979" s="72"/>
      <c r="K979" s="71"/>
      <c r="L979" s="75"/>
      <c r="M979" s="76">
        <v>5383.5966796875</v>
      </c>
      <c r="N979" s="76">
        <v>5131.1640625</v>
      </c>
      <c r="O979" s="77"/>
      <c r="P979" s="78"/>
      <c r="Q979" s="78"/>
      <c r="R979" s="83"/>
      <c r="S979" s="83"/>
      <c r="T979" s="83"/>
      <c r="U979" s="83"/>
      <c r="V979" s="86"/>
      <c r="W979" s="51"/>
      <c r="X979" s="86"/>
      <c r="Y979" s="52"/>
      <c r="Z979" s="51"/>
      <c r="AA979" s="73">
        <v>979</v>
      </c>
      <c r="AB979" s="73"/>
      <c r="AC979" s="74"/>
      <c r="AD979" s="82"/>
      <c r="AE979" s="82"/>
      <c r="AF979" s="2"/>
      <c r="AI979" s="3"/>
      <c r="AJ979" s="3"/>
    </row>
    <row r="980" spans="1:36" ht="15">
      <c r="A980" s="66" t="s">
        <v>850</v>
      </c>
      <c r="B980" s="67"/>
      <c r="C980" s="67"/>
      <c r="D980" s="68"/>
      <c r="E980" s="70"/>
      <c r="F980" s="67"/>
      <c r="G980" s="67"/>
      <c r="H980" s="71"/>
      <c r="I980" s="72"/>
      <c r="J980" s="72"/>
      <c r="K980" s="71"/>
      <c r="L980" s="75"/>
      <c r="M980" s="76">
        <v>3137.206298828125</v>
      </c>
      <c r="N980" s="76">
        <v>5552.78515625</v>
      </c>
      <c r="O980" s="77"/>
      <c r="P980" s="78"/>
      <c r="Q980" s="78"/>
      <c r="R980" s="83"/>
      <c r="S980" s="83"/>
      <c r="T980" s="83"/>
      <c r="U980" s="83"/>
      <c r="V980" s="86"/>
      <c r="W980" s="51"/>
      <c r="X980" s="86"/>
      <c r="Y980" s="52"/>
      <c r="Z980" s="51"/>
      <c r="AA980" s="73">
        <v>980</v>
      </c>
      <c r="AB980" s="73"/>
      <c r="AC980" s="74"/>
      <c r="AD980" s="82"/>
      <c r="AE980" s="82"/>
      <c r="AF980" s="2"/>
      <c r="AI980" s="3"/>
      <c r="AJ980" s="3"/>
    </row>
    <row r="981" spans="1:36" ht="15">
      <c r="A981" s="66" t="s">
        <v>1496</v>
      </c>
      <c r="B981" s="67"/>
      <c r="C981" s="67"/>
      <c r="D981" s="68"/>
      <c r="E981" s="70"/>
      <c r="F981" s="67"/>
      <c r="G981" s="67"/>
      <c r="H981" s="71"/>
      <c r="I981" s="72"/>
      <c r="J981" s="72"/>
      <c r="K981" s="71"/>
      <c r="L981" s="75"/>
      <c r="M981" s="76">
        <v>2313.980224609375</v>
      </c>
      <c r="N981" s="76">
        <v>6490.029296875</v>
      </c>
      <c r="O981" s="77"/>
      <c r="P981" s="78"/>
      <c r="Q981" s="78"/>
      <c r="R981" s="83"/>
      <c r="S981" s="83"/>
      <c r="T981" s="83"/>
      <c r="U981" s="83"/>
      <c r="V981" s="86"/>
      <c r="W981" s="51"/>
      <c r="X981" s="86"/>
      <c r="Y981" s="52"/>
      <c r="Z981" s="51"/>
      <c r="AA981" s="73">
        <v>981</v>
      </c>
      <c r="AB981" s="73"/>
      <c r="AC981" s="74"/>
      <c r="AD981" s="82"/>
      <c r="AE981" s="82"/>
      <c r="AF981" s="2"/>
      <c r="AI981" s="3"/>
      <c r="AJ981" s="3"/>
    </row>
    <row r="982" spans="1:36" ht="15">
      <c r="A982" s="66" t="s">
        <v>181</v>
      </c>
      <c r="B982" s="67"/>
      <c r="C982" s="67"/>
      <c r="D982" s="68"/>
      <c r="E982" s="70"/>
      <c r="F982" s="67"/>
      <c r="G982" s="67"/>
      <c r="H982" s="71"/>
      <c r="I982" s="72"/>
      <c r="J982" s="72"/>
      <c r="K982" s="71"/>
      <c r="L982" s="75"/>
      <c r="M982" s="76">
        <v>1061.444580078125</v>
      </c>
      <c r="N982" s="76">
        <v>1201.2388916015625</v>
      </c>
      <c r="O982" s="77"/>
      <c r="P982" s="78"/>
      <c r="Q982" s="78"/>
      <c r="R982" s="83"/>
      <c r="S982" s="83"/>
      <c r="T982" s="83"/>
      <c r="U982" s="83"/>
      <c r="V982" s="86"/>
      <c r="W982" s="51"/>
      <c r="X982" s="86"/>
      <c r="Y982" s="52"/>
      <c r="Z982" s="51"/>
      <c r="AA982" s="73">
        <v>982</v>
      </c>
      <c r="AB982" s="73"/>
      <c r="AC982" s="74"/>
      <c r="AD982" s="82"/>
      <c r="AE982" s="82"/>
      <c r="AF982" s="2"/>
      <c r="AI982" s="3"/>
      <c r="AJ982" s="3"/>
    </row>
    <row r="983" spans="1:36" ht="15">
      <c r="A983" s="66" t="s">
        <v>377</v>
      </c>
      <c r="B983" s="67"/>
      <c r="C983" s="67"/>
      <c r="D983" s="68"/>
      <c r="E983" s="70"/>
      <c r="F983" s="67"/>
      <c r="G983" s="67"/>
      <c r="H983" s="71"/>
      <c r="I983" s="72"/>
      <c r="J983" s="72"/>
      <c r="K983" s="71"/>
      <c r="L983" s="75"/>
      <c r="M983" s="76">
        <v>2143.437744140625</v>
      </c>
      <c r="N983" s="76">
        <v>2991.526123046875</v>
      </c>
      <c r="O983" s="77"/>
      <c r="P983" s="78"/>
      <c r="Q983" s="78"/>
      <c r="R983" s="83"/>
      <c r="S983" s="83"/>
      <c r="T983" s="83"/>
      <c r="U983" s="83"/>
      <c r="V983" s="86"/>
      <c r="W983" s="51"/>
      <c r="X983" s="86"/>
      <c r="Y983" s="52"/>
      <c r="Z983" s="51"/>
      <c r="AA983" s="73">
        <v>983</v>
      </c>
      <c r="AB983" s="73"/>
      <c r="AC983" s="74"/>
      <c r="AD983" s="82"/>
      <c r="AE983" s="82"/>
      <c r="AF983" s="2"/>
      <c r="AI983" s="3"/>
      <c r="AJ983" s="3"/>
    </row>
    <row r="984" spans="1:36" ht="15">
      <c r="A984" s="66" t="s">
        <v>312</v>
      </c>
      <c r="B984" s="67"/>
      <c r="C984" s="67"/>
      <c r="D984" s="68"/>
      <c r="E984" s="70"/>
      <c r="F984" s="67"/>
      <c r="G984" s="67"/>
      <c r="H984" s="71"/>
      <c r="I984" s="72"/>
      <c r="J984" s="72"/>
      <c r="K984" s="71"/>
      <c r="L984" s="75"/>
      <c r="M984" s="76">
        <v>4144.05419921875</v>
      </c>
      <c r="N984" s="76">
        <v>4005.400146484375</v>
      </c>
      <c r="O984" s="77"/>
      <c r="P984" s="78"/>
      <c r="Q984" s="78"/>
      <c r="R984" s="83"/>
      <c r="S984" s="83"/>
      <c r="T984" s="83"/>
      <c r="U984" s="83"/>
      <c r="V984" s="86"/>
      <c r="W984" s="51"/>
      <c r="X984" s="86"/>
      <c r="Y984" s="52"/>
      <c r="Z984" s="51"/>
      <c r="AA984" s="73">
        <v>984</v>
      </c>
      <c r="AB984" s="73"/>
      <c r="AC984" s="74"/>
      <c r="AD984" s="82"/>
      <c r="AE984" s="82"/>
      <c r="AF984" s="2"/>
      <c r="AI984" s="3"/>
      <c r="AJ984" s="3"/>
    </row>
    <row r="985" spans="1:36" ht="15">
      <c r="A985" s="66" t="s">
        <v>1497</v>
      </c>
      <c r="B985" s="67"/>
      <c r="C985" s="67"/>
      <c r="D985" s="68"/>
      <c r="E985" s="70"/>
      <c r="F985" s="67"/>
      <c r="G985" s="67"/>
      <c r="H985" s="71"/>
      <c r="I985" s="72"/>
      <c r="J985" s="72"/>
      <c r="K985" s="71"/>
      <c r="L985" s="75"/>
      <c r="M985" s="76">
        <v>4634.24951171875</v>
      </c>
      <c r="N985" s="76">
        <v>4717.94921875</v>
      </c>
      <c r="O985" s="77"/>
      <c r="P985" s="78"/>
      <c r="Q985" s="78"/>
      <c r="R985" s="83"/>
      <c r="S985" s="83"/>
      <c r="T985" s="83"/>
      <c r="U985" s="83"/>
      <c r="V985" s="86"/>
      <c r="W985" s="51"/>
      <c r="X985" s="86"/>
      <c r="Y985" s="52"/>
      <c r="Z985" s="51"/>
      <c r="AA985" s="73">
        <v>985</v>
      </c>
      <c r="AB985" s="73"/>
      <c r="AC985" s="74"/>
      <c r="AD985" s="82"/>
      <c r="AE985" s="82"/>
      <c r="AF985" s="2"/>
      <c r="AI985" s="3"/>
      <c r="AJ985" s="3"/>
    </row>
    <row r="986" spans="1:36" ht="15">
      <c r="A986" s="66" t="s">
        <v>1498</v>
      </c>
      <c r="B986" s="67"/>
      <c r="C986" s="67"/>
      <c r="D986" s="68"/>
      <c r="E986" s="70"/>
      <c r="F986" s="67"/>
      <c r="G986" s="67"/>
      <c r="H986" s="71"/>
      <c r="I986" s="72"/>
      <c r="J986" s="72"/>
      <c r="K986" s="71"/>
      <c r="L986" s="75"/>
      <c r="M986" s="76">
        <v>4609.48828125</v>
      </c>
      <c r="N986" s="76">
        <v>5070.28857421875</v>
      </c>
      <c r="O986" s="77"/>
      <c r="P986" s="78"/>
      <c r="Q986" s="78"/>
      <c r="R986" s="83"/>
      <c r="S986" s="83"/>
      <c r="T986" s="83"/>
      <c r="U986" s="83"/>
      <c r="V986" s="86"/>
      <c r="W986" s="51"/>
      <c r="X986" s="86"/>
      <c r="Y986" s="52"/>
      <c r="Z986" s="51"/>
      <c r="AA986" s="73">
        <v>986</v>
      </c>
      <c r="AB986" s="73"/>
      <c r="AC986" s="74"/>
      <c r="AD986" s="82"/>
      <c r="AE986" s="82"/>
      <c r="AF986" s="2"/>
      <c r="AI986" s="3"/>
      <c r="AJ986" s="3"/>
    </row>
    <row r="987" spans="1:36" ht="15">
      <c r="A987" s="66" t="s">
        <v>851</v>
      </c>
      <c r="B987" s="67"/>
      <c r="C987" s="67"/>
      <c r="D987" s="68"/>
      <c r="E987" s="70"/>
      <c r="F987" s="67"/>
      <c r="G987" s="67"/>
      <c r="H987" s="71"/>
      <c r="I987" s="72"/>
      <c r="J987" s="72"/>
      <c r="K987" s="71"/>
      <c r="L987" s="75"/>
      <c r="M987" s="76">
        <v>4335.30517578125</v>
      </c>
      <c r="N987" s="76">
        <v>3441.568359375</v>
      </c>
      <c r="O987" s="77"/>
      <c r="P987" s="78"/>
      <c r="Q987" s="78"/>
      <c r="R987" s="83"/>
      <c r="S987" s="83"/>
      <c r="T987" s="83"/>
      <c r="U987" s="83"/>
      <c r="V987" s="86"/>
      <c r="W987" s="51"/>
      <c r="X987" s="86"/>
      <c r="Y987" s="52"/>
      <c r="Z987" s="51"/>
      <c r="AA987" s="73">
        <v>987</v>
      </c>
      <c r="AB987" s="73"/>
      <c r="AC987" s="74"/>
      <c r="AD987" s="82"/>
      <c r="AE987" s="82"/>
      <c r="AF987" s="2"/>
      <c r="AI987" s="3"/>
      <c r="AJ987" s="3"/>
    </row>
    <row r="988" spans="1:36" ht="15">
      <c r="A988" s="66" t="s">
        <v>1499</v>
      </c>
      <c r="B988" s="67"/>
      <c r="C988" s="67"/>
      <c r="D988" s="68"/>
      <c r="E988" s="70"/>
      <c r="F988" s="67"/>
      <c r="G988" s="67"/>
      <c r="H988" s="71"/>
      <c r="I988" s="72"/>
      <c r="J988" s="72"/>
      <c r="K988" s="71"/>
      <c r="L988" s="75"/>
      <c r="M988" s="76">
        <v>4031.546142578125</v>
      </c>
      <c r="N988" s="76">
        <v>4229.2021484375</v>
      </c>
      <c r="O988" s="77"/>
      <c r="P988" s="78"/>
      <c r="Q988" s="78"/>
      <c r="R988" s="83"/>
      <c r="S988" s="83"/>
      <c r="T988" s="83"/>
      <c r="U988" s="83"/>
      <c r="V988" s="86"/>
      <c r="W988" s="51"/>
      <c r="X988" s="86"/>
      <c r="Y988" s="52"/>
      <c r="Z988" s="51"/>
      <c r="AA988" s="73">
        <v>988</v>
      </c>
      <c r="AB988" s="73"/>
      <c r="AC988" s="74"/>
      <c r="AD988" s="82"/>
      <c r="AE988" s="82"/>
      <c r="AF988" s="2"/>
      <c r="AI988" s="3"/>
      <c r="AJ988" s="3"/>
    </row>
    <row r="989" spans="1:36" ht="15">
      <c r="A989" s="66" t="s">
        <v>1500</v>
      </c>
      <c r="B989" s="67"/>
      <c r="C989" s="67"/>
      <c r="D989" s="68"/>
      <c r="E989" s="70"/>
      <c r="F989" s="67"/>
      <c r="G989" s="67"/>
      <c r="H989" s="71"/>
      <c r="I989" s="72"/>
      <c r="J989" s="72"/>
      <c r="K989" s="71"/>
      <c r="L989" s="75"/>
      <c r="M989" s="76">
        <v>4207.27734375</v>
      </c>
      <c r="N989" s="76">
        <v>4277.4365234375</v>
      </c>
      <c r="O989" s="77"/>
      <c r="P989" s="78"/>
      <c r="Q989" s="78"/>
      <c r="R989" s="83"/>
      <c r="S989" s="83"/>
      <c r="T989" s="83"/>
      <c r="U989" s="83"/>
      <c r="V989" s="86"/>
      <c r="W989" s="51"/>
      <c r="X989" s="86"/>
      <c r="Y989" s="52"/>
      <c r="Z989" s="51"/>
      <c r="AA989" s="73">
        <v>989</v>
      </c>
      <c r="AB989" s="73"/>
      <c r="AC989" s="74"/>
      <c r="AD989" s="82"/>
      <c r="AE989" s="82"/>
      <c r="AF989" s="2"/>
      <c r="AI989" s="3"/>
      <c r="AJ989" s="3"/>
    </row>
    <row r="990" spans="1:36" ht="15">
      <c r="A990" s="66" t="s">
        <v>1501</v>
      </c>
      <c r="B990" s="67"/>
      <c r="C990" s="67"/>
      <c r="D990" s="68"/>
      <c r="E990" s="70"/>
      <c r="F990" s="67"/>
      <c r="G990" s="67"/>
      <c r="H990" s="71"/>
      <c r="I990" s="72"/>
      <c r="J990" s="72"/>
      <c r="K990" s="71"/>
      <c r="L990" s="75"/>
      <c r="M990" s="76">
        <v>4426.7783203125</v>
      </c>
      <c r="N990" s="76">
        <v>5587.68212890625</v>
      </c>
      <c r="O990" s="77"/>
      <c r="P990" s="78"/>
      <c r="Q990" s="78"/>
      <c r="R990" s="83"/>
      <c r="S990" s="83"/>
      <c r="T990" s="83"/>
      <c r="U990" s="83"/>
      <c r="V990" s="86"/>
      <c r="W990" s="51"/>
      <c r="X990" s="86"/>
      <c r="Y990" s="52"/>
      <c r="Z990" s="51"/>
      <c r="AA990" s="73">
        <v>990</v>
      </c>
      <c r="AB990" s="73"/>
      <c r="AC990" s="74"/>
      <c r="AD990" s="82"/>
      <c r="AE990" s="82"/>
      <c r="AF990" s="2"/>
      <c r="AI990" s="3"/>
      <c r="AJ990" s="3"/>
    </row>
    <row r="991" spans="1:36" ht="15">
      <c r="A991" s="66" t="s">
        <v>852</v>
      </c>
      <c r="B991" s="67"/>
      <c r="C991" s="67"/>
      <c r="D991" s="68"/>
      <c r="E991" s="70"/>
      <c r="F991" s="67"/>
      <c r="G991" s="67"/>
      <c r="H991" s="71"/>
      <c r="I991" s="72"/>
      <c r="J991" s="72"/>
      <c r="K991" s="71"/>
      <c r="L991" s="75"/>
      <c r="M991" s="76">
        <v>4506.49609375</v>
      </c>
      <c r="N991" s="76">
        <v>4780.03662109375</v>
      </c>
      <c r="O991" s="77"/>
      <c r="P991" s="78"/>
      <c r="Q991" s="78"/>
      <c r="R991" s="83"/>
      <c r="S991" s="83"/>
      <c r="T991" s="83"/>
      <c r="U991" s="83"/>
      <c r="V991" s="86"/>
      <c r="W991" s="51"/>
      <c r="X991" s="86"/>
      <c r="Y991" s="52"/>
      <c r="Z991" s="51"/>
      <c r="AA991" s="73">
        <v>991</v>
      </c>
      <c r="AB991" s="73"/>
      <c r="AC991" s="74"/>
      <c r="AD991" s="82"/>
      <c r="AE991" s="82"/>
      <c r="AF991" s="2"/>
      <c r="AI991" s="3"/>
      <c r="AJ991" s="3"/>
    </row>
    <row r="992" spans="1:36" ht="15">
      <c r="A992" s="66" t="s">
        <v>1502</v>
      </c>
      <c r="B992" s="67"/>
      <c r="C992" s="67"/>
      <c r="D992" s="68"/>
      <c r="E992" s="70"/>
      <c r="F992" s="67"/>
      <c r="G992" s="67"/>
      <c r="H992" s="71"/>
      <c r="I992" s="72"/>
      <c r="J992" s="72"/>
      <c r="K992" s="71"/>
      <c r="L992" s="75"/>
      <c r="M992" s="76">
        <v>4056.32470703125</v>
      </c>
      <c r="N992" s="76">
        <v>4047.66552734375</v>
      </c>
      <c r="O992" s="77"/>
      <c r="P992" s="78"/>
      <c r="Q992" s="78"/>
      <c r="R992" s="83"/>
      <c r="S992" s="83"/>
      <c r="T992" s="83"/>
      <c r="U992" s="83"/>
      <c r="V992" s="86"/>
      <c r="W992" s="51"/>
      <c r="X992" s="86"/>
      <c r="Y992" s="52"/>
      <c r="Z992" s="51"/>
      <c r="AA992" s="73">
        <v>992</v>
      </c>
      <c r="AB992" s="73"/>
      <c r="AC992" s="74"/>
      <c r="AD992" s="82"/>
      <c r="AE992" s="82"/>
      <c r="AF992" s="2"/>
      <c r="AI992" s="3"/>
      <c r="AJ992" s="3"/>
    </row>
    <row r="993" spans="1:36" ht="15">
      <c r="A993" s="66" t="s">
        <v>1503</v>
      </c>
      <c r="B993" s="67"/>
      <c r="C993" s="67"/>
      <c r="D993" s="68"/>
      <c r="E993" s="70"/>
      <c r="F993" s="67"/>
      <c r="G993" s="67"/>
      <c r="H993" s="71"/>
      <c r="I993" s="72"/>
      <c r="J993" s="72"/>
      <c r="K993" s="71"/>
      <c r="L993" s="75"/>
      <c r="M993" s="76">
        <v>3767.168701171875</v>
      </c>
      <c r="N993" s="76">
        <v>4227.22314453125</v>
      </c>
      <c r="O993" s="77"/>
      <c r="P993" s="78"/>
      <c r="Q993" s="78"/>
      <c r="R993" s="83"/>
      <c r="S993" s="83"/>
      <c r="T993" s="83"/>
      <c r="U993" s="83"/>
      <c r="V993" s="86"/>
      <c r="W993" s="51"/>
      <c r="X993" s="86"/>
      <c r="Y993" s="52"/>
      <c r="Z993" s="51"/>
      <c r="AA993" s="73">
        <v>993</v>
      </c>
      <c r="AB993" s="73"/>
      <c r="AC993" s="74"/>
      <c r="AD993" s="82"/>
      <c r="AE993" s="82"/>
      <c r="AF993" s="2"/>
      <c r="AI993" s="3"/>
      <c r="AJ993" s="3"/>
    </row>
    <row r="994" spans="1:36" ht="15">
      <c r="A994" s="66" t="s">
        <v>853</v>
      </c>
      <c r="B994" s="67"/>
      <c r="C994" s="67"/>
      <c r="D994" s="68"/>
      <c r="E994" s="70"/>
      <c r="F994" s="67"/>
      <c r="G994" s="67"/>
      <c r="H994" s="71"/>
      <c r="I994" s="72"/>
      <c r="J994" s="72"/>
      <c r="K994" s="71"/>
      <c r="L994" s="75"/>
      <c r="M994" s="76">
        <v>4186.85595703125</v>
      </c>
      <c r="N994" s="76">
        <v>4183.51416015625</v>
      </c>
      <c r="O994" s="77"/>
      <c r="P994" s="78"/>
      <c r="Q994" s="78"/>
      <c r="R994" s="83"/>
      <c r="S994" s="83"/>
      <c r="T994" s="83"/>
      <c r="U994" s="83"/>
      <c r="V994" s="86"/>
      <c r="W994" s="51"/>
      <c r="X994" s="86"/>
      <c r="Y994" s="52"/>
      <c r="Z994" s="51"/>
      <c r="AA994" s="73">
        <v>994</v>
      </c>
      <c r="AB994" s="73"/>
      <c r="AC994" s="74"/>
      <c r="AD994" s="82"/>
      <c r="AE994" s="82"/>
      <c r="AF994" s="2"/>
      <c r="AI994" s="3"/>
      <c r="AJ994" s="3"/>
    </row>
    <row r="995" spans="1:36" ht="15">
      <c r="A995" s="66" t="s">
        <v>1504</v>
      </c>
      <c r="B995" s="67"/>
      <c r="C995" s="67"/>
      <c r="D995" s="68"/>
      <c r="E995" s="70"/>
      <c r="F995" s="67"/>
      <c r="G995" s="67"/>
      <c r="H995" s="71"/>
      <c r="I995" s="72"/>
      <c r="J995" s="72"/>
      <c r="K995" s="71"/>
      <c r="L995" s="75"/>
      <c r="M995" s="76">
        <v>3569.81103515625</v>
      </c>
      <c r="N995" s="76">
        <v>3550.389892578125</v>
      </c>
      <c r="O995" s="77"/>
      <c r="P995" s="78"/>
      <c r="Q995" s="78"/>
      <c r="R995" s="83"/>
      <c r="S995" s="83"/>
      <c r="T995" s="83"/>
      <c r="U995" s="83"/>
      <c r="V995" s="86"/>
      <c r="W995" s="51"/>
      <c r="X995" s="86"/>
      <c r="Y995" s="52"/>
      <c r="Z995" s="51"/>
      <c r="AA995" s="73">
        <v>995</v>
      </c>
      <c r="AB995" s="73"/>
      <c r="AC995" s="74"/>
      <c r="AD995" s="82"/>
      <c r="AE995" s="82"/>
      <c r="AF995" s="2"/>
      <c r="AI995" s="3"/>
      <c r="AJ995" s="3"/>
    </row>
    <row r="996" spans="1:36" ht="15">
      <c r="A996" s="66" t="s">
        <v>378</v>
      </c>
      <c r="B996" s="67"/>
      <c r="C996" s="67"/>
      <c r="D996" s="68"/>
      <c r="E996" s="70"/>
      <c r="F996" s="67"/>
      <c r="G996" s="67"/>
      <c r="H996" s="71"/>
      <c r="I996" s="72"/>
      <c r="J996" s="72"/>
      <c r="K996" s="71"/>
      <c r="L996" s="75"/>
      <c r="M996" s="76">
        <v>1239.6732177734375</v>
      </c>
      <c r="N996" s="76">
        <v>5886.322265625</v>
      </c>
      <c r="O996" s="77"/>
      <c r="P996" s="78"/>
      <c r="Q996" s="78"/>
      <c r="R996" s="83"/>
      <c r="S996" s="83"/>
      <c r="T996" s="83"/>
      <c r="U996" s="83"/>
      <c r="V996" s="86"/>
      <c r="W996" s="51"/>
      <c r="X996" s="86"/>
      <c r="Y996" s="52"/>
      <c r="Z996" s="51"/>
      <c r="AA996" s="73">
        <v>996</v>
      </c>
      <c r="AB996" s="73"/>
      <c r="AC996" s="74"/>
      <c r="AD996" s="82"/>
      <c r="AE996" s="82"/>
      <c r="AF996" s="2"/>
      <c r="AI996" s="3"/>
      <c r="AJ996" s="3"/>
    </row>
    <row r="997" spans="1:36" ht="15">
      <c r="A997" s="66" t="s">
        <v>854</v>
      </c>
      <c r="B997" s="67"/>
      <c r="C997" s="67"/>
      <c r="D997" s="68"/>
      <c r="E997" s="70"/>
      <c r="F997" s="67"/>
      <c r="G997" s="67"/>
      <c r="H997" s="71"/>
      <c r="I997" s="72"/>
      <c r="J997" s="72"/>
      <c r="K997" s="71"/>
      <c r="L997" s="75"/>
      <c r="M997" s="76">
        <v>145.67453002929688</v>
      </c>
      <c r="N997" s="76">
        <v>6226.4306640625</v>
      </c>
      <c r="O997" s="77"/>
      <c r="P997" s="78"/>
      <c r="Q997" s="78"/>
      <c r="R997" s="83"/>
      <c r="S997" s="83"/>
      <c r="T997" s="83"/>
      <c r="U997" s="83"/>
      <c r="V997" s="86"/>
      <c r="W997" s="51"/>
      <c r="X997" s="86"/>
      <c r="Y997" s="52"/>
      <c r="Z997" s="51"/>
      <c r="AA997" s="73">
        <v>997</v>
      </c>
      <c r="AB997" s="73"/>
      <c r="AC997" s="74"/>
      <c r="AD997" s="82"/>
      <c r="AE997" s="82"/>
      <c r="AF997" s="2"/>
      <c r="AI997" s="3"/>
      <c r="AJ997" s="3"/>
    </row>
    <row r="998" spans="1:36" ht="15">
      <c r="A998" s="66" t="s">
        <v>855</v>
      </c>
      <c r="B998" s="67"/>
      <c r="C998" s="67"/>
      <c r="D998" s="68"/>
      <c r="E998" s="70"/>
      <c r="F998" s="67"/>
      <c r="G998" s="67"/>
      <c r="H998" s="71"/>
      <c r="I998" s="72"/>
      <c r="J998" s="72"/>
      <c r="K998" s="71"/>
      <c r="L998" s="75"/>
      <c r="M998" s="76">
        <v>4420.61376953125</v>
      </c>
      <c r="N998" s="76">
        <v>4769.673828125</v>
      </c>
      <c r="O998" s="77"/>
      <c r="P998" s="78"/>
      <c r="Q998" s="78"/>
      <c r="R998" s="83"/>
      <c r="S998" s="83"/>
      <c r="T998" s="83"/>
      <c r="U998" s="83"/>
      <c r="V998" s="86"/>
      <c r="W998" s="51"/>
      <c r="X998" s="86"/>
      <c r="Y998" s="52"/>
      <c r="Z998" s="51"/>
      <c r="AA998" s="73">
        <v>998</v>
      </c>
      <c r="AB998" s="73"/>
      <c r="AC998" s="74"/>
      <c r="AD998" s="82"/>
      <c r="AE998" s="82"/>
      <c r="AF998" s="2"/>
      <c r="AI998" s="3"/>
      <c r="AJ998" s="3"/>
    </row>
    <row r="999" spans="1:36" ht="15">
      <c r="A999" s="66" t="s">
        <v>1505</v>
      </c>
      <c r="B999" s="67"/>
      <c r="C999" s="67"/>
      <c r="D999" s="68"/>
      <c r="E999" s="70"/>
      <c r="F999" s="67"/>
      <c r="G999" s="67"/>
      <c r="H999" s="71"/>
      <c r="I999" s="72"/>
      <c r="J999" s="72"/>
      <c r="K999" s="71"/>
      <c r="L999" s="75"/>
      <c r="M999" s="76">
        <v>4061.052978515625</v>
      </c>
      <c r="N999" s="76">
        <v>4000.128173828125</v>
      </c>
      <c r="O999" s="77"/>
      <c r="P999" s="78"/>
      <c r="Q999" s="78"/>
      <c r="R999" s="83"/>
      <c r="S999" s="83"/>
      <c r="T999" s="83"/>
      <c r="U999" s="83"/>
      <c r="V999" s="86"/>
      <c r="W999" s="51"/>
      <c r="X999" s="86"/>
      <c r="Y999" s="52"/>
      <c r="Z999" s="51"/>
      <c r="AA999" s="73">
        <v>999</v>
      </c>
      <c r="AB999" s="73"/>
      <c r="AC999" s="74"/>
      <c r="AD999" s="82"/>
      <c r="AE999" s="82"/>
      <c r="AF999" s="2"/>
      <c r="AI999" s="3"/>
      <c r="AJ999" s="3"/>
    </row>
    <row r="1000" spans="1:36" ht="15">
      <c r="A1000" s="66" t="s">
        <v>856</v>
      </c>
      <c r="B1000" s="67"/>
      <c r="C1000" s="67"/>
      <c r="D1000" s="68"/>
      <c r="E1000" s="70"/>
      <c r="F1000" s="67"/>
      <c r="G1000" s="67"/>
      <c r="H1000" s="71"/>
      <c r="I1000" s="72"/>
      <c r="J1000" s="72"/>
      <c r="K1000" s="71"/>
      <c r="L1000" s="75"/>
      <c r="M1000" s="76">
        <v>3548.7158203125</v>
      </c>
      <c r="N1000" s="76">
        <v>3620.241455078125</v>
      </c>
      <c r="O1000" s="77"/>
      <c r="P1000" s="78"/>
      <c r="Q1000" s="78"/>
      <c r="R1000" s="83"/>
      <c r="S1000" s="83"/>
      <c r="T1000" s="83"/>
      <c r="U1000" s="83"/>
      <c r="V1000" s="86"/>
      <c r="W1000" s="51"/>
      <c r="X1000" s="86"/>
      <c r="Y1000" s="52"/>
      <c r="Z1000" s="51"/>
      <c r="AA1000" s="73">
        <v>1000</v>
      </c>
      <c r="AB1000" s="73"/>
      <c r="AC1000" s="74"/>
      <c r="AD1000" s="82"/>
      <c r="AE1000" s="82"/>
      <c r="AF1000" s="2"/>
      <c r="AI1000" s="3"/>
      <c r="AJ1000" s="3"/>
    </row>
    <row r="1001" spans="1:36" ht="15">
      <c r="A1001" s="66" t="s">
        <v>1506</v>
      </c>
      <c r="B1001" s="67"/>
      <c r="C1001" s="67"/>
      <c r="D1001" s="68"/>
      <c r="E1001" s="70"/>
      <c r="F1001" s="67"/>
      <c r="G1001" s="67"/>
      <c r="H1001" s="71"/>
      <c r="I1001" s="72"/>
      <c r="J1001" s="72"/>
      <c r="K1001" s="71"/>
      <c r="L1001" s="75"/>
      <c r="M1001" s="76">
        <v>4221.90380859375</v>
      </c>
      <c r="N1001" s="76">
        <v>4208.2236328125</v>
      </c>
      <c r="O1001" s="77"/>
      <c r="P1001" s="78"/>
      <c r="Q1001" s="78"/>
      <c r="R1001" s="83"/>
      <c r="S1001" s="83"/>
      <c r="T1001" s="83"/>
      <c r="U1001" s="83"/>
      <c r="V1001" s="86"/>
      <c r="W1001" s="51"/>
      <c r="X1001" s="86"/>
      <c r="Y1001" s="52"/>
      <c r="Z1001" s="51"/>
      <c r="AA1001" s="73">
        <v>1001</v>
      </c>
      <c r="AB1001" s="73"/>
      <c r="AC1001" s="74"/>
      <c r="AD1001" s="82"/>
      <c r="AE1001" s="82"/>
      <c r="AF1001" s="2"/>
      <c r="AI1001" s="3"/>
      <c r="AJ1001" s="3"/>
    </row>
    <row r="1002" spans="1:36" ht="15">
      <c r="A1002" s="66" t="s">
        <v>857</v>
      </c>
      <c r="B1002" s="67"/>
      <c r="C1002" s="67"/>
      <c r="D1002" s="68"/>
      <c r="E1002" s="70"/>
      <c r="F1002" s="67"/>
      <c r="G1002" s="67"/>
      <c r="H1002" s="71"/>
      <c r="I1002" s="72"/>
      <c r="J1002" s="72"/>
      <c r="K1002" s="71"/>
      <c r="L1002" s="75"/>
      <c r="M1002" s="76">
        <v>3717.14990234375</v>
      </c>
      <c r="N1002" s="76">
        <v>3111.151611328125</v>
      </c>
      <c r="O1002" s="77"/>
      <c r="P1002" s="78"/>
      <c r="Q1002" s="78"/>
      <c r="R1002" s="83"/>
      <c r="S1002" s="83"/>
      <c r="T1002" s="83"/>
      <c r="U1002" s="83"/>
      <c r="V1002" s="86"/>
      <c r="W1002" s="51"/>
      <c r="X1002" s="86"/>
      <c r="Y1002" s="52"/>
      <c r="Z1002" s="51"/>
      <c r="AA1002" s="73">
        <v>1002</v>
      </c>
      <c r="AB1002" s="73"/>
      <c r="AC1002" s="74"/>
      <c r="AD1002" s="82"/>
      <c r="AE1002" s="82"/>
      <c r="AF1002" s="2"/>
      <c r="AI1002" s="3"/>
      <c r="AJ1002" s="3"/>
    </row>
    <row r="1003" spans="1:36" ht="15">
      <c r="A1003" s="66" t="s">
        <v>858</v>
      </c>
      <c r="B1003" s="67"/>
      <c r="C1003" s="67"/>
      <c r="D1003" s="68"/>
      <c r="E1003" s="70"/>
      <c r="F1003" s="67"/>
      <c r="G1003" s="67"/>
      <c r="H1003" s="71"/>
      <c r="I1003" s="72"/>
      <c r="J1003" s="72"/>
      <c r="K1003" s="71"/>
      <c r="L1003" s="75"/>
      <c r="M1003" s="76">
        <v>3238.32421875</v>
      </c>
      <c r="N1003" s="76">
        <v>4084.228271484375</v>
      </c>
      <c r="O1003" s="77"/>
      <c r="P1003" s="78"/>
      <c r="Q1003" s="78"/>
      <c r="R1003" s="83"/>
      <c r="S1003" s="83"/>
      <c r="T1003" s="83"/>
      <c r="U1003" s="83"/>
      <c r="V1003" s="86"/>
      <c r="W1003" s="51"/>
      <c r="X1003" s="86"/>
      <c r="Y1003" s="52"/>
      <c r="Z1003" s="51"/>
      <c r="AA1003" s="73">
        <v>1003</v>
      </c>
      <c r="AB1003" s="73"/>
      <c r="AC1003" s="74"/>
      <c r="AD1003" s="82"/>
      <c r="AE1003" s="82"/>
      <c r="AF1003" s="2"/>
      <c r="AI1003" s="3"/>
      <c r="AJ1003" s="3"/>
    </row>
    <row r="1004" spans="1:36" ht="15">
      <c r="A1004" s="66" t="s">
        <v>1507</v>
      </c>
      <c r="B1004" s="67"/>
      <c r="C1004" s="67"/>
      <c r="D1004" s="68"/>
      <c r="E1004" s="70"/>
      <c r="F1004" s="67"/>
      <c r="G1004" s="67"/>
      <c r="H1004" s="71"/>
      <c r="I1004" s="72"/>
      <c r="J1004" s="72"/>
      <c r="K1004" s="71"/>
      <c r="L1004" s="75"/>
      <c r="M1004" s="76">
        <v>4190.13720703125</v>
      </c>
      <c r="N1004" s="76">
        <v>4118.6123046875</v>
      </c>
      <c r="O1004" s="77"/>
      <c r="P1004" s="78"/>
      <c r="Q1004" s="78"/>
      <c r="R1004" s="83"/>
      <c r="S1004" s="83"/>
      <c r="T1004" s="83"/>
      <c r="U1004" s="83"/>
      <c r="V1004" s="86"/>
      <c r="W1004" s="51"/>
      <c r="X1004" s="86"/>
      <c r="Y1004" s="52"/>
      <c r="Z1004" s="51"/>
      <c r="AA1004" s="73">
        <v>1004</v>
      </c>
      <c r="AB1004" s="73"/>
      <c r="AC1004" s="74"/>
      <c r="AD1004" s="82"/>
      <c r="AE1004" s="82"/>
      <c r="AF1004" s="2"/>
      <c r="AI1004" s="3"/>
      <c r="AJ1004" s="3"/>
    </row>
    <row r="1005" spans="1:36" ht="15">
      <c r="A1005" s="66" t="s">
        <v>314</v>
      </c>
      <c r="B1005" s="67"/>
      <c r="C1005" s="67"/>
      <c r="D1005" s="68"/>
      <c r="E1005" s="70"/>
      <c r="F1005" s="67"/>
      <c r="G1005" s="67"/>
      <c r="H1005" s="71"/>
      <c r="I1005" s="72"/>
      <c r="J1005" s="72"/>
      <c r="K1005" s="71"/>
      <c r="L1005" s="75"/>
      <c r="M1005" s="76">
        <v>3179.837890625</v>
      </c>
      <c r="N1005" s="76">
        <v>4467.23095703125</v>
      </c>
      <c r="O1005" s="77"/>
      <c r="P1005" s="78"/>
      <c r="Q1005" s="78"/>
      <c r="R1005" s="83"/>
      <c r="S1005" s="83"/>
      <c r="T1005" s="83"/>
      <c r="U1005" s="83"/>
      <c r="V1005" s="86"/>
      <c r="W1005" s="51"/>
      <c r="X1005" s="86"/>
      <c r="Y1005" s="52"/>
      <c r="Z1005" s="51"/>
      <c r="AA1005" s="73">
        <v>1005</v>
      </c>
      <c r="AB1005" s="73"/>
      <c r="AC1005" s="74"/>
      <c r="AD1005" s="82"/>
      <c r="AE1005" s="82"/>
      <c r="AF1005" s="2"/>
      <c r="AI1005" s="3"/>
      <c r="AJ1005" s="3"/>
    </row>
    <row r="1006" spans="1:36" ht="15">
      <c r="A1006" s="66" t="s">
        <v>1508</v>
      </c>
      <c r="B1006" s="67"/>
      <c r="C1006" s="67"/>
      <c r="D1006" s="68"/>
      <c r="E1006" s="70"/>
      <c r="F1006" s="67"/>
      <c r="G1006" s="67"/>
      <c r="H1006" s="71"/>
      <c r="I1006" s="72"/>
      <c r="J1006" s="72"/>
      <c r="K1006" s="71"/>
      <c r="L1006" s="75"/>
      <c r="M1006" s="76">
        <v>4059.126220703125</v>
      </c>
      <c r="N1006" s="76">
        <v>4147.4833984375</v>
      </c>
      <c r="O1006" s="77"/>
      <c r="P1006" s="78"/>
      <c r="Q1006" s="78"/>
      <c r="R1006" s="83"/>
      <c r="S1006" s="83"/>
      <c r="T1006" s="83"/>
      <c r="U1006" s="83"/>
      <c r="V1006" s="86"/>
      <c r="W1006" s="51"/>
      <c r="X1006" s="86"/>
      <c r="Y1006" s="52"/>
      <c r="Z1006" s="51"/>
      <c r="AA1006" s="73">
        <v>1006</v>
      </c>
      <c r="AB1006" s="73"/>
      <c r="AC1006" s="74"/>
      <c r="AD1006" s="82"/>
      <c r="AE1006" s="82"/>
      <c r="AF1006" s="2"/>
      <c r="AI1006" s="3"/>
      <c r="AJ1006" s="3"/>
    </row>
    <row r="1007" spans="1:36" ht="15">
      <c r="A1007" s="66" t="s">
        <v>1509</v>
      </c>
      <c r="B1007" s="67"/>
      <c r="C1007" s="67"/>
      <c r="D1007" s="68"/>
      <c r="E1007" s="70"/>
      <c r="F1007" s="67"/>
      <c r="G1007" s="67"/>
      <c r="H1007" s="71"/>
      <c r="I1007" s="72"/>
      <c r="J1007" s="72"/>
      <c r="K1007" s="71"/>
      <c r="L1007" s="75"/>
      <c r="M1007" s="76">
        <v>5609.8447265625</v>
      </c>
      <c r="N1007" s="76">
        <v>6317.029296875</v>
      </c>
      <c r="O1007" s="77"/>
      <c r="P1007" s="78"/>
      <c r="Q1007" s="78"/>
      <c r="R1007" s="83"/>
      <c r="S1007" s="83"/>
      <c r="T1007" s="83"/>
      <c r="U1007" s="83"/>
      <c r="V1007" s="86"/>
      <c r="W1007" s="51"/>
      <c r="X1007" s="86"/>
      <c r="Y1007" s="52"/>
      <c r="Z1007" s="51"/>
      <c r="AA1007" s="73">
        <v>1007</v>
      </c>
      <c r="AB1007" s="73"/>
      <c r="AC1007" s="74"/>
      <c r="AD1007" s="82"/>
      <c r="AE1007" s="82"/>
      <c r="AF1007" s="2"/>
      <c r="AI1007" s="3"/>
      <c r="AJ1007" s="3"/>
    </row>
    <row r="1008" spans="1:36" ht="15">
      <c r="A1008" s="66" t="s">
        <v>1510</v>
      </c>
      <c r="B1008" s="67"/>
      <c r="C1008" s="67"/>
      <c r="D1008" s="68"/>
      <c r="E1008" s="70"/>
      <c r="F1008" s="67"/>
      <c r="G1008" s="67"/>
      <c r="H1008" s="71"/>
      <c r="I1008" s="72"/>
      <c r="J1008" s="72"/>
      <c r="K1008" s="71"/>
      <c r="L1008" s="75"/>
      <c r="M1008" s="76">
        <v>3757.606201171875</v>
      </c>
      <c r="N1008" s="76">
        <v>3662.451171875</v>
      </c>
      <c r="O1008" s="77"/>
      <c r="P1008" s="78"/>
      <c r="Q1008" s="78"/>
      <c r="R1008" s="83"/>
      <c r="S1008" s="83"/>
      <c r="T1008" s="83"/>
      <c r="U1008" s="83"/>
      <c r="V1008" s="86"/>
      <c r="W1008" s="51"/>
      <c r="X1008" s="86"/>
      <c r="Y1008" s="52"/>
      <c r="Z1008" s="51"/>
      <c r="AA1008" s="73">
        <v>1008</v>
      </c>
      <c r="AB1008" s="73"/>
      <c r="AC1008" s="74"/>
      <c r="AD1008" s="82"/>
      <c r="AE1008" s="82"/>
      <c r="AF1008" s="2"/>
      <c r="AI1008" s="3"/>
      <c r="AJ1008" s="3"/>
    </row>
    <row r="1009" spans="1:36" ht="15">
      <c r="A1009" s="66" t="s">
        <v>859</v>
      </c>
      <c r="B1009" s="67"/>
      <c r="C1009" s="67"/>
      <c r="D1009" s="68"/>
      <c r="E1009" s="70"/>
      <c r="F1009" s="67"/>
      <c r="G1009" s="67"/>
      <c r="H1009" s="71"/>
      <c r="I1009" s="72"/>
      <c r="J1009" s="72"/>
      <c r="K1009" s="71"/>
      <c r="L1009" s="75"/>
      <c r="M1009" s="76">
        <v>4569.8095703125</v>
      </c>
      <c r="N1009" s="76">
        <v>3280.56298828125</v>
      </c>
      <c r="O1009" s="77"/>
      <c r="P1009" s="78"/>
      <c r="Q1009" s="78"/>
      <c r="R1009" s="83"/>
      <c r="S1009" s="83"/>
      <c r="T1009" s="83"/>
      <c r="U1009" s="83"/>
      <c r="V1009" s="86"/>
      <c r="W1009" s="51"/>
      <c r="X1009" s="86"/>
      <c r="Y1009" s="52"/>
      <c r="Z1009" s="51"/>
      <c r="AA1009" s="73">
        <v>1009</v>
      </c>
      <c r="AB1009" s="73"/>
      <c r="AC1009" s="74"/>
      <c r="AD1009" s="82"/>
      <c r="AE1009" s="82"/>
      <c r="AF1009" s="2"/>
      <c r="AI1009" s="3"/>
      <c r="AJ1009" s="3"/>
    </row>
    <row r="1010" spans="1:36" ht="15">
      <c r="A1010" s="66" t="s">
        <v>1511</v>
      </c>
      <c r="B1010" s="67"/>
      <c r="C1010" s="67"/>
      <c r="D1010" s="68"/>
      <c r="E1010" s="70"/>
      <c r="F1010" s="67"/>
      <c r="G1010" s="67"/>
      <c r="H1010" s="71"/>
      <c r="I1010" s="72"/>
      <c r="J1010" s="72"/>
      <c r="K1010" s="71"/>
      <c r="L1010" s="75"/>
      <c r="M1010" s="76">
        <v>4167.6416015625</v>
      </c>
      <c r="N1010" s="76">
        <v>4033.890380859375</v>
      </c>
      <c r="O1010" s="77"/>
      <c r="P1010" s="78"/>
      <c r="Q1010" s="78"/>
      <c r="R1010" s="83"/>
      <c r="S1010" s="83"/>
      <c r="T1010" s="83"/>
      <c r="U1010" s="83"/>
      <c r="V1010" s="86"/>
      <c r="W1010" s="51"/>
      <c r="X1010" s="86"/>
      <c r="Y1010" s="52"/>
      <c r="Z1010" s="51"/>
      <c r="AA1010" s="73">
        <v>1010</v>
      </c>
      <c r="AB1010" s="73"/>
      <c r="AC1010" s="74"/>
      <c r="AD1010" s="82"/>
      <c r="AE1010" s="82"/>
      <c r="AF1010" s="2"/>
      <c r="AI1010" s="3"/>
      <c r="AJ1010" s="3"/>
    </row>
    <row r="1011" spans="1:36" ht="15">
      <c r="A1011" s="66" t="s">
        <v>860</v>
      </c>
      <c r="B1011" s="67"/>
      <c r="C1011" s="67"/>
      <c r="D1011" s="68"/>
      <c r="E1011" s="70"/>
      <c r="F1011" s="67"/>
      <c r="G1011" s="67"/>
      <c r="H1011" s="71"/>
      <c r="I1011" s="72"/>
      <c r="J1011" s="72"/>
      <c r="K1011" s="71"/>
      <c r="L1011" s="75"/>
      <c r="M1011" s="76">
        <v>4483.84326171875</v>
      </c>
      <c r="N1011" s="76">
        <v>4662.8515625</v>
      </c>
      <c r="O1011" s="77"/>
      <c r="P1011" s="78"/>
      <c r="Q1011" s="78"/>
      <c r="R1011" s="83"/>
      <c r="S1011" s="83"/>
      <c r="T1011" s="83"/>
      <c r="U1011" s="83"/>
      <c r="V1011" s="86"/>
      <c r="W1011" s="51"/>
      <c r="X1011" s="86"/>
      <c r="Y1011" s="52"/>
      <c r="Z1011" s="51"/>
      <c r="AA1011" s="73">
        <v>1011</v>
      </c>
      <c r="AB1011" s="73"/>
      <c r="AC1011" s="74"/>
      <c r="AD1011" s="82"/>
      <c r="AE1011" s="82"/>
      <c r="AF1011" s="2"/>
      <c r="AI1011" s="3"/>
      <c r="AJ1011" s="3"/>
    </row>
    <row r="1012" spans="1:36" ht="15">
      <c r="A1012" s="66" t="s">
        <v>1512</v>
      </c>
      <c r="B1012" s="67"/>
      <c r="C1012" s="67"/>
      <c r="D1012" s="68"/>
      <c r="E1012" s="70"/>
      <c r="F1012" s="67"/>
      <c r="G1012" s="67"/>
      <c r="H1012" s="71"/>
      <c r="I1012" s="72"/>
      <c r="J1012" s="72"/>
      <c r="K1012" s="71"/>
      <c r="L1012" s="75"/>
      <c r="M1012" s="76">
        <v>3922.053955078125</v>
      </c>
      <c r="N1012" s="76">
        <v>3992.785888671875</v>
      </c>
      <c r="O1012" s="77"/>
      <c r="P1012" s="78"/>
      <c r="Q1012" s="78"/>
      <c r="R1012" s="83"/>
      <c r="S1012" s="83"/>
      <c r="T1012" s="83"/>
      <c r="U1012" s="83"/>
      <c r="V1012" s="86"/>
      <c r="W1012" s="51"/>
      <c r="X1012" s="86"/>
      <c r="Y1012" s="52"/>
      <c r="Z1012" s="51"/>
      <c r="AA1012" s="73">
        <v>1012</v>
      </c>
      <c r="AB1012" s="73"/>
      <c r="AC1012" s="74"/>
      <c r="AD1012" s="82"/>
      <c r="AE1012" s="82"/>
      <c r="AF1012" s="2"/>
      <c r="AI1012" s="3"/>
      <c r="AJ1012" s="3"/>
    </row>
    <row r="1013" spans="1:36" ht="15">
      <c r="A1013" s="66" t="s">
        <v>861</v>
      </c>
      <c r="B1013" s="67"/>
      <c r="C1013" s="67"/>
      <c r="D1013" s="68"/>
      <c r="E1013" s="70"/>
      <c r="F1013" s="67"/>
      <c r="G1013" s="67"/>
      <c r="H1013" s="71"/>
      <c r="I1013" s="72"/>
      <c r="J1013" s="72"/>
      <c r="K1013" s="71"/>
      <c r="L1013" s="75"/>
      <c r="M1013" s="76">
        <v>5261.3056640625</v>
      </c>
      <c r="N1013" s="76">
        <v>3196.189453125</v>
      </c>
      <c r="O1013" s="77"/>
      <c r="P1013" s="78"/>
      <c r="Q1013" s="78"/>
      <c r="R1013" s="83"/>
      <c r="S1013" s="83"/>
      <c r="T1013" s="83"/>
      <c r="U1013" s="83"/>
      <c r="V1013" s="86"/>
      <c r="W1013" s="51"/>
      <c r="X1013" s="86"/>
      <c r="Y1013" s="52"/>
      <c r="Z1013" s="51"/>
      <c r="AA1013" s="73">
        <v>1013</v>
      </c>
      <c r="AB1013" s="73"/>
      <c r="AC1013" s="74"/>
      <c r="AD1013" s="82"/>
      <c r="AE1013" s="82"/>
      <c r="AF1013" s="2"/>
      <c r="AI1013" s="3"/>
      <c r="AJ1013" s="3"/>
    </row>
    <row r="1014" spans="1:36" ht="15">
      <c r="A1014" s="66" t="s">
        <v>862</v>
      </c>
      <c r="B1014" s="67"/>
      <c r="C1014" s="67"/>
      <c r="D1014" s="68"/>
      <c r="E1014" s="70"/>
      <c r="F1014" s="67"/>
      <c r="G1014" s="67"/>
      <c r="H1014" s="71"/>
      <c r="I1014" s="72"/>
      <c r="J1014" s="72"/>
      <c r="K1014" s="71"/>
      <c r="L1014" s="75"/>
      <c r="M1014" s="76">
        <v>5242.130859375</v>
      </c>
      <c r="N1014" s="76">
        <v>5724.63427734375</v>
      </c>
      <c r="O1014" s="77"/>
      <c r="P1014" s="78"/>
      <c r="Q1014" s="78"/>
      <c r="R1014" s="83"/>
      <c r="S1014" s="83"/>
      <c r="T1014" s="83"/>
      <c r="U1014" s="83"/>
      <c r="V1014" s="86"/>
      <c r="W1014" s="51"/>
      <c r="X1014" s="86"/>
      <c r="Y1014" s="52"/>
      <c r="Z1014" s="51"/>
      <c r="AA1014" s="73">
        <v>1014</v>
      </c>
      <c r="AB1014" s="73"/>
      <c r="AC1014" s="74"/>
      <c r="AD1014" s="82"/>
      <c r="AE1014" s="82"/>
      <c r="AF1014" s="2"/>
      <c r="AI1014" s="3"/>
      <c r="AJ1014" s="3"/>
    </row>
    <row r="1015" spans="1:36" ht="15">
      <c r="A1015" s="66" t="s">
        <v>384</v>
      </c>
      <c r="B1015" s="67"/>
      <c r="C1015" s="67"/>
      <c r="D1015" s="68"/>
      <c r="E1015" s="70"/>
      <c r="F1015" s="67"/>
      <c r="G1015" s="67"/>
      <c r="H1015" s="71"/>
      <c r="I1015" s="72"/>
      <c r="J1015" s="72"/>
      <c r="K1015" s="71"/>
      <c r="L1015" s="75"/>
      <c r="M1015" s="76">
        <v>4092.23193359375</v>
      </c>
      <c r="N1015" s="76">
        <v>4107.02587890625</v>
      </c>
      <c r="O1015" s="77"/>
      <c r="P1015" s="78"/>
      <c r="Q1015" s="78"/>
      <c r="R1015" s="83"/>
      <c r="S1015" s="83"/>
      <c r="T1015" s="83"/>
      <c r="U1015" s="83"/>
      <c r="V1015" s="86"/>
      <c r="W1015" s="51"/>
      <c r="X1015" s="86"/>
      <c r="Y1015" s="52"/>
      <c r="Z1015" s="51"/>
      <c r="AA1015" s="73">
        <v>1015</v>
      </c>
      <c r="AB1015" s="73"/>
      <c r="AC1015" s="74"/>
      <c r="AD1015" s="82"/>
      <c r="AE1015" s="82"/>
      <c r="AF1015" s="2"/>
      <c r="AI1015" s="3"/>
      <c r="AJ1015" s="3"/>
    </row>
    <row r="1016" spans="1:36" ht="15">
      <c r="A1016" s="66" t="s">
        <v>1513</v>
      </c>
      <c r="B1016" s="67"/>
      <c r="C1016" s="67"/>
      <c r="D1016" s="68"/>
      <c r="E1016" s="70"/>
      <c r="F1016" s="67"/>
      <c r="G1016" s="67"/>
      <c r="H1016" s="71"/>
      <c r="I1016" s="72"/>
      <c r="J1016" s="72"/>
      <c r="K1016" s="71"/>
      <c r="L1016" s="75"/>
      <c r="M1016" s="76">
        <v>4759.732421875</v>
      </c>
      <c r="N1016" s="76">
        <v>3514.129638671875</v>
      </c>
      <c r="O1016" s="77"/>
      <c r="P1016" s="78"/>
      <c r="Q1016" s="78"/>
      <c r="R1016" s="83"/>
      <c r="S1016" s="83"/>
      <c r="T1016" s="83"/>
      <c r="U1016" s="83"/>
      <c r="V1016" s="86"/>
      <c r="W1016" s="51"/>
      <c r="X1016" s="86"/>
      <c r="Y1016" s="52"/>
      <c r="Z1016" s="51"/>
      <c r="AA1016" s="73">
        <v>1016</v>
      </c>
      <c r="AB1016" s="73"/>
      <c r="AC1016" s="74"/>
      <c r="AD1016" s="82"/>
      <c r="AE1016" s="82"/>
      <c r="AF1016" s="2"/>
      <c r="AI1016" s="3"/>
      <c r="AJ1016" s="3"/>
    </row>
    <row r="1017" spans="1:36" ht="15">
      <c r="A1017" s="66" t="s">
        <v>863</v>
      </c>
      <c r="B1017" s="67"/>
      <c r="C1017" s="67"/>
      <c r="D1017" s="68"/>
      <c r="E1017" s="70"/>
      <c r="F1017" s="67"/>
      <c r="G1017" s="67"/>
      <c r="H1017" s="71"/>
      <c r="I1017" s="72"/>
      <c r="J1017" s="72"/>
      <c r="K1017" s="71"/>
      <c r="L1017" s="75"/>
      <c r="M1017" s="76">
        <v>4086.760498046875</v>
      </c>
      <c r="N1017" s="76">
        <v>4056.315185546875</v>
      </c>
      <c r="O1017" s="77"/>
      <c r="P1017" s="78"/>
      <c r="Q1017" s="78"/>
      <c r="R1017" s="83"/>
      <c r="S1017" s="83"/>
      <c r="T1017" s="83"/>
      <c r="U1017" s="83"/>
      <c r="V1017" s="86"/>
      <c r="W1017" s="51"/>
      <c r="X1017" s="86"/>
      <c r="Y1017" s="52"/>
      <c r="Z1017" s="51"/>
      <c r="AA1017" s="73">
        <v>1017</v>
      </c>
      <c r="AB1017" s="73"/>
      <c r="AC1017" s="74"/>
      <c r="AD1017" s="82"/>
      <c r="AE1017" s="82"/>
      <c r="AF1017" s="2"/>
      <c r="AI1017" s="3"/>
      <c r="AJ1017" s="3"/>
    </row>
    <row r="1018" spans="1:36" ht="15">
      <c r="A1018" s="66" t="s">
        <v>1514</v>
      </c>
      <c r="B1018" s="67"/>
      <c r="C1018" s="67"/>
      <c r="D1018" s="68"/>
      <c r="E1018" s="70"/>
      <c r="F1018" s="67"/>
      <c r="G1018" s="67"/>
      <c r="H1018" s="71"/>
      <c r="I1018" s="72"/>
      <c r="J1018" s="72"/>
      <c r="K1018" s="71"/>
      <c r="L1018" s="75"/>
      <c r="M1018" s="76">
        <v>3981.844970703125</v>
      </c>
      <c r="N1018" s="76">
        <v>3230.3583984375</v>
      </c>
      <c r="O1018" s="77"/>
      <c r="P1018" s="78"/>
      <c r="Q1018" s="78"/>
      <c r="R1018" s="83"/>
      <c r="S1018" s="83"/>
      <c r="T1018" s="83"/>
      <c r="U1018" s="83"/>
      <c r="V1018" s="86"/>
      <c r="W1018" s="51"/>
      <c r="X1018" s="86"/>
      <c r="Y1018" s="52"/>
      <c r="Z1018" s="51"/>
      <c r="AA1018" s="73">
        <v>1018</v>
      </c>
      <c r="AB1018" s="73"/>
      <c r="AC1018" s="74"/>
      <c r="AD1018" s="82"/>
      <c r="AE1018" s="82"/>
      <c r="AF1018" s="2"/>
      <c r="AI1018" s="3"/>
      <c r="AJ1018" s="3"/>
    </row>
    <row r="1019" spans="1:36" ht="15">
      <c r="A1019" s="66" t="s">
        <v>864</v>
      </c>
      <c r="B1019" s="67"/>
      <c r="C1019" s="67"/>
      <c r="D1019" s="68"/>
      <c r="E1019" s="70"/>
      <c r="F1019" s="67"/>
      <c r="G1019" s="67"/>
      <c r="H1019" s="71"/>
      <c r="I1019" s="72"/>
      <c r="J1019" s="72"/>
      <c r="K1019" s="71"/>
      <c r="L1019" s="75"/>
      <c r="M1019" s="76">
        <v>4420.1923828125</v>
      </c>
      <c r="N1019" s="76">
        <v>4609.0390625</v>
      </c>
      <c r="O1019" s="77"/>
      <c r="P1019" s="78"/>
      <c r="Q1019" s="78"/>
      <c r="R1019" s="83"/>
      <c r="S1019" s="83"/>
      <c r="T1019" s="83"/>
      <c r="U1019" s="83"/>
      <c r="V1019" s="86"/>
      <c r="W1019" s="51"/>
      <c r="X1019" s="86"/>
      <c r="Y1019" s="52"/>
      <c r="Z1019" s="51"/>
      <c r="AA1019" s="73">
        <v>1019</v>
      </c>
      <c r="AB1019" s="73"/>
      <c r="AC1019" s="74"/>
      <c r="AD1019" s="82"/>
      <c r="AE1019" s="82"/>
      <c r="AF1019" s="2"/>
      <c r="AI1019" s="3"/>
      <c r="AJ1019" s="3"/>
    </row>
    <row r="1020" spans="1:36" ht="15">
      <c r="A1020" s="66" t="s">
        <v>865</v>
      </c>
      <c r="B1020" s="67"/>
      <c r="C1020" s="67"/>
      <c r="D1020" s="68"/>
      <c r="E1020" s="70"/>
      <c r="F1020" s="67"/>
      <c r="G1020" s="67"/>
      <c r="H1020" s="71"/>
      <c r="I1020" s="72"/>
      <c r="J1020" s="72"/>
      <c r="K1020" s="71"/>
      <c r="L1020" s="75"/>
      <c r="M1020" s="76">
        <v>3569.70166015625</v>
      </c>
      <c r="N1020" s="76">
        <v>5544.3876953125</v>
      </c>
      <c r="O1020" s="77"/>
      <c r="P1020" s="78"/>
      <c r="Q1020" s="78"/>
      <c r="R1020" s="83"/>
      <c r="S1020" s="83"/>
      <c r="T1020" s="83"/>
      <c r="U1020" s="83"/>
      <c r="V1020" s="86"/>
      <c r="W1020" s="51"/>
      <c r="X1020" s="86"/>
      <c r="Y1020" s="52"/>
      <c r="Z1020" s="51"/>
      <c r="AA1020" s="73">
        <v>1020</v>
      </c>
      <c r="AB1020" s="73"/>
      <c r="AC1020" s="74"/>
      <c r="AD1020" s="82"/>
      <c r="AE1020" s="82"/>
      <c r="AF1020" s="2"/>
      <c r="AI1020" s="3"/>
      <c r="AJ1020" s="3"/>
    </row>
    <row r="1021" spans="1:36" ht="15">
      <c r="A1021" s="66" t="s">
        <v>1515</v>
      </c>
      <c r="B1021" s="67"/>
      <c r="C1021" s="67"/>
      <c r="D1021" s="68"/>
      <c r="E1021" s="70"/>
      <c r="F1021" s="67"/>
      <c r="G1021" s="67"/>
      <c r="H1021" s="71"/>
      <c r="I1021" s="72"/>
      <c r="J1021" s="72"/>
      <c r="K1021" s="71"/>
      <c r="L1021" s="75"/>
      <c r="M1021" s="76">
        <v>5705.552734375</v>
      </c>
      <c r="N1021" s="76">
        <v>2535.796630859375</v>
      </c>
      <c r="O1021" s="77"/>
      <c r="P1021" s="78"/>
      <c r="Q1021" s="78"/>
      <c r="R1021" s="83"/>
      <c r="S1021" s="83"/>
      <c r="T1021" s="83"/>
      <c r="U1021" s="83"/>
      <c r="V1021" s="86"/>
      <c r="W1021" s="51"/>
      <c r="X1021" s="86"/>
      <c r="Y1021" s="52"/>
      <c r="Z1021" s="51"/>
      <c r="AA1021" s="73">
        <v>1021</v>
      </c>
      <c r="AB1021" s="73"/>
      <c r="AC1021" s="74"/>
      <c r="AD1021" s="82"/>
      <c r="AE1021" s="82"/>
      <c r="AF1021" s="2"/>
      <c r="AI1021" s="3"/>
      <c r="AJ1021" s="3"/>
    </row>
    <row r="1022" spans="1:36" ht="15">
      <c r="A1022" s="66" t="s">
        <v>1516</v>
      </c>
      <c r="B1022" s="67"/>
      <c r="C1022" s="67"/>
      <c r="D1022" s="68"/>
      <c r="E1022" s="70"/>
      <c r="F1022" s="67"/>
      <c r="G1022" s="67"/>
      <c r="H1022" s="71"/>
      <c r="I1022" s="72"/>
      <c r="J1022" s="72"/>
      <c r="K1022" s="71"/>
      <c r="L1022" s="75"/>
      <c r="M1022" s="76">
        <v>1417.4349365234375</v>
      </c>
      <c r="N1022" s="76">
        <v>5704.720703125</v>
      </c>
      <c r="O1022" s="77"/>
      <c r="P1022" s="78"/>
      <c r="Q1022" s="78"/>
      <c r="R1022" s="83"/>
      <c r="S1022" s="83"/>
      <c r="T1022" s="83"/>
      <c r="U1022" s="83"/>
      <c r="V1022" s="86"/>
      <c r="W1022" s="51"/>
      <c r="X1022" s="86"/>
      <c r="Y1022" s="52"/>
      <c r="Z1022" s="51"/>
      <c r="AA1022" s="73">
        <v>1022</v>
      </c>
      <c r="AB1022" s="73"/>
      <c r="AC1022" s="74"/>
      <c r="AD1022" s="82"/>
      <c r="AE1022" s="82"/>
      <c r="AF1022" s="2"/>
      <c r="AI1022" s="3"/>
      <c r="AJ1022" s="3"/>
    </row>
    <row r="1023" spans="1:36" ht="15">
      <c r="A1023" s="66" t="s">
        <v>866</v>
      </c>
      <c r="B1023" s="67"/>
      <c r="C1023" s="67"/>
      <c r="D1023" s="68"/>
      <c r="E1023" s="70"/>
      <c r="F1023" s="67"/>
      <c r="G1023" s="67"/>
      <c r="H1023" s="71"/>
      <c r="I1023" s="72"/>
      <c r="J1023" s="72"/>
      <c r="K1023" s="71"/>
      <c r="L1023" s="75"/>
      <c r="M1023" s="76">
        <v>4107.83203125</v>
      </c>
      <c r="N1023" s="76">
        <v>4109.87451171875</v>
      </c>
      <c r="O1023" s="77"/>
      <c r="P1023" s="78"/>
      <c r="Q1023" s="78"/>
      <c r="R1023" s="83"/>
      <c r="S1023" s="83"/>
      <c r="T1023" s="83"/>
      <c r="U1023" s="83"/>
      <c r="V1023" s="86"/>
      <c r="W1023" s="51"/>
      <c r="X1023" s="86"/>
      <c r="Y1023" s="52"/>
      <c r="Z1023" s="51"/>
      <c r="AA1023" s="73">
        <v>1023</v>
      </c>
      <c r="AB1023" s="73"/>
      <c r="AC1023" s="74"/>
      <c r="AD1023" s="82"/>
      <c r="AE1023" s="82"/>
      <c r="AF1023" s="2"/>
      <c r="AI1023" s="3"/>
      <c r="AJ1023" s="3"/>
    </row>
    <row r="1024" spans="1:36" ht="15">
      <c r="A1024" s="66" t="s">
        <v>1517</v>
      </c>
      <c r="B1024" s="67"/>
      <c r="C1024" s="67"/>
      <c r="D1024" s="68"/>
      <c r="E1024" s="70"/>
      <c r="F1024" s="67"/>
      <c r="G1024" s="67"/>
      <c r="H1024" s="71"/>
      <c r="I1024" s="72"/>
      <c r="J1024" s="72"/>
      <c r="K1024" s="71"/>
      <c r="L1024" s="75"/>
      <c r="M1024" s="76">
        <v>5060.1767578125</v>
      </c>
      <c r="N1024" s="76">
        <v>4089.58642578125</v>
      </c>
      <c r="O1024" s="77"/>
      <c r="P1024" s="78"/>
      <c r="Q1024" s="78"/>
      <c r="R1024" s="83"/>
      <c r="S1024" s="83"/>
      <c r="T1024" s="83"/>
      <c r="U1024" s="83"/>
      <c r="V1024" s="86"/>
      <c r="W1024" s="51"/>
      <c r="X1024" s="86"/>
      <c r="Y1024" s="52"/>
      <c r="Z1024" s="51"/>
      <c r="AA1024" s="73">
        <v>1024</v>
      </c>
      <c r="AB1024" s="73"/>
      <c r="AC1024" s="74"/>
      <c r="AD1024" s="82"/>
      <c r="AE1024" s="82"/>
      <c r="AF1024" s="2"/>
      <c r="AI1024" s="3"/>
      <c r="AJ1024" s="3"/>
    </row>
    <row r="1025" spans="1:36" ht="15">
      <c r="A1025" s="66" t="s">
        <v>313</v>
      </c>
      <c r="B1025" s="67"/>
      <c r="C1025" s="67"/>
      <c r="D1025" s="68"/>
      <c r="E1025" s="70"/>
      <c r="F1025" s="67"/>
      <c r="G1025" s="67"/>
      <c r="H1025" s="71"/>
      <c r="I1025" s="72"/>
      <c r="J1025" s="72"/>
      <c r="K1025" s="71"/>
      <c r="L1025" s="75"/>
      <c r="M1025" s="76">
        <v>3784.1220703125</v>
      </c>
      <c r="N1025" s="76">
        <v>4731.48046875</v>
      </c>
      <c r="O1025" s="77"/>
      <c r="P1025" s="78"/>
      <c r="Q1025" s="78"/>
      <c r="R1025" s="83"/>
      <c r="S1025" s="83"/>
      <c r="T1025" s="83"/>
      <c r="U1025" s="83"/>
      <c r="V1025" s="86"/>
      <c r="W1025" s="51"/>
      <c r="X1025" s="86"/>
      <c r="Y1025" s="52"/>
      <c r="Z1025" s="51"/>
      <c r="AA1025" s="73">
        <v>1025</v>
      </c>
      <c r="AB1025" s="73"/>
      <c r="AC1025" s="74"/>
      <c r="AD1025" s="82"/>
      <c r="AE1025" s="82"/>
      <c r="AF1025" s="2"/>
      <c r="AI1025" s="3"/>
      <c r="AJ1025" s="3"/>
    </row>
    <row r="1026" spans="1:36" ht="15">
      <c r="A1026" s="66" t="s">
        <v>1518</v>
      </c>
      <c r="B1026" s="67"/>
      <c r="C1026" s="67"/>
      <c r="D1026" s="68"/>
      <c r="E1026" s="70"/>
      <c r="F1026" s="67"/>
      <c r="G1026" s="67"/>
      <c r="H1026" s="71"/>
      <c r="I1026" s="72"/>
      <c r="J1026" s="72"/>
      <c r="K1026" s="71"/>
      <c r="L1026" s="75"/>
      <c r="M1026" s="76">
        <v>2761.549072265625</v>
      </c>
      <c r="N1026" s="76">
        <v>4578.80908203125</v>
      </c>
      <c r="O1026" s="77"/>
      <c r="P1026" s="78"/>
      <c r="Q1026" s="78"/>
      <c r="R1026" s="83"/>
      <c r="S1026" s="83"/>
      <c r="T1026" s="83"/>
      <c r="U1026" s="83"/>
      <c r="V1026" s="86"/>
      <c r="W1026" s="51"/>
      <c r="X1026" s="86"/>
      <c r="Y1026" s="52"/>
      <c r="Z1026" s="51"/>
      <c r="AA1026" s="73">
        <v>1026</v>
      </c>
      <c r="AB1026" s="73"/>
      <c r="AC1026" s="74"/>
      <c r="AD1026" s="82"/>
      <c r="AE1026" s="82"/>
      <c r="AF1026" s="2"/>
      <c r="AI1026" s="3"/>
      <c r="AJ1026" s="3"/>
    </row>
    <row r="1027" spans="1:36" ht="15">
      <c r="A1027" s="66" t="s">
        <v>867</v>
      </c>
      <c r="B1027" s="67"/>
      <c r="C1027" s="67"/>
      <c r="D1027" s="68"/>
      <c r="E1027" s="70"/>
      <c r="F1027" s="67"/>
      <c r="G1027" s="67"/>
      <c r="H1027" s="71"/>
      <c r="I1027" s="72"/>
      <c r="J1027" s="72"/>
      <c r="K1027" s="71"/>
      <c r="L1027" s="75"/>
      <c r="M1027" s="76">
        <v>3318.925537109375</v>
      </c>
      <c r="N1027" s="76">
        <v>3891.541748046875</v>
      </c>
      <c r="O1027" s="77"/>
      <c r="P1027" s="78"/>
      <c r="Q1027" s="78"/>
      <c r="R1027" s="83"/>
      <c r="S1027" s="83"/>
      <c r="T1027" s="83"/>
      <c r="U1027" s="83"/>
      <c r="V1027" s="86"/>
      <c r="W1027" s="51"/>
      <c r="X1027" s="86"/>
      <c r="Y1027" s="52"/>
      <c r="Z1027" s="51"/>
      <c r="AA1027" s="73">
        <v>1027</v>
      </c>
      <c r="AB1027" s="73"/>
      <c r="AC1027" s="74"/>
      <c r="AD1027" s="82"/>
      <c r="AE1027" s="82"/>
      <c r="AF1027" s="2"/>
      <c r="AI1027" s="3"/>
      <c r="AJ1027" s="3"/>
    </row>
    <row r="1028" spans="1:36" ht="15">
      <c r="A1028" s="66" t="s">
        <v>1519</v>
      </c>
      <c r="B1028" s="67"/>
      <c r="C1028" s="67"/>
      <c r="D1028" s="68"/>
      <c r="E1028" s="70"/>
      <c r="F1028" s="67"/>
      <c r="G1028" s="67"/>
      <c r="H1028" s="71"/>
      <c r="I1028" s="72"/>
      <c r="J1028" s="72"/>
      <c r="K1028" s="71"/>
      <c r="L1028" s="75"/>
      <c r="M1028" s="76">
        <v>4241.2919921875</v>
      </c>
      <c r="N1028" s="76">
        <v>4099.33642578125</v>
      </c>
      <c r="O1028" s="77"/>
      <c r="P1028" s="78"/>
      <c r="Q1028" s="78"/>
      <c r="R1028" s="83"/>
      <c r="S1028" s="83"/>
      <c r="T1028" s="83"/>
      <c r="U1028" s="83"/>
      <c r="V1028" s="86"/>
      <c r="W1028" s="51"/>
      <c r="X1028" s="86"/>
      <c r="Y1028" s="52"/>
      <c r="Z1028" s="51"/>
      <c r="AA1028" s="73">
        <v>1028</v>
      </c>
      <c r="AB1028" s="73"/>
      <c r="AC1028" s="74"/>
      <c r="AD1028" s="82"/>
      <c r="AE1028" s="82"/>
      <c r="AF1028" s="2"/>
      <c r="AI1028" s="3"/>
      <c r="AJ1028" s="3"/>
    </row>
    <row r="1029" spans="1:36" ht="15">
      <c r="A1029" s="66" t="s">
        <v>1520</v>
      </c>
      <c r="B1029" s="67"/>
      <c r="C1029" s="67"/>
      <c r="D1029" s="68"/>
      <c r="E1029" s="70"/>
      <c r="F1029" s="67"/>
      <c r="G1029" s="67"/>
      <c r="H1029" s="71"/>
      <c r="I1029" s="72"/>
      <c r="J1029" s="72"/>
      <c r="K1029" s="71"/>
      <c r="L1029" s="75"/>
      <c r="M1029" s="76">
        <v>3814.950927734375</v>
      </c>
      <c r="N1029" s="76">
        <v>4399.5908203125</v>
      </c>
      <c r="O1029" s="77"/>
      <c r="P1029" s="78"/>
      <c r="Q1029" s="78"/>
      <c r="R1029" s="83"/>
      <c r="S1029" s="83"/>
      <c r="T1029" s="83"/>
      <c r="U1029" s="83"/>
      <c r="V1029" s="86"/>
      <c r="W1029" s="51"/>
      <c r="X1029" s="86"/>
      <c r="Y1029" s="52"/>
      <c r="Z1029" s="51"/>
      <c r="AA1029" s="73">
        <v>1029</v>
      </c>
      <c r="AB1029" s="73"/>
      <c r="AC1029" s="74"/>
      <c r="AD1029" s="82"/>
      <c r="AE1029" s="82"/>
      <c r="AF1029" s="2"/>
      <c r="AI1029" s="3"/>
      <c r="AJ1029" s="3"/>
    </row>
    <row r="1030" spans="1:36" ht="15">
      <c r="A1030" s="66" t="s">
        <v>868</v>
      </c>
      <c r="B1030" s="67"/>
      <c r="C1030" s="67"/>
      <c r="D1030" s="68"/>
      <c r="E1030" s="70"/>
      <c r="F1030" s="67"/>
      <c r="G1030" s="67"/>
      <c r="H1030" s="71"/>
      <c r="I1030" s="72"/>
      <c r="J1030" s="72"/>
      <c r="K1030" s="71"/>
      <c r="L1030" s="75"/>
      <c r="M1030" s="76">
        <v>5114.01904296875</v>
      </c>
      <c r="N1030" s="76">
        <v>4300.42138671875</v>
      </c>
      <c r="O1030" s="77"/>
      <c r="P1030" s="78"/>
      <c r="Q1030" s="78"/>
      <c r="R1030" s="83"/>
      <c r="S1030" s="83"/>
      <c r="T1030" s="83"/>
      <c r="U1030" s="83"/>
      <c r="V1030" s="86"/>
      <c r="W1030" s="51"/>
      <c r="X1030" s="86"/>
      <c r="Y1030" s="52"/>
      <c r="Z1030" s="51"/>
      <c r="AA1030" s="73">
        <v>1030</v>
      </c>
      <c r="AB1030" s="73"/>
      <c r="AC1030" s="74"/>
      <c r="AD1030" s="82"/>
      <c r="AE1030" s="82"/>
      <c r="AF1030" s="2"/>
      <c r="AI1030" s="3"/>
      <c r="AJ1030" s="3"/>
    </row>
    <row r="1031" spans="1:36" ht="15">
      <c r="A1031" s="66" t="s">
        <v>1521</v>
      </c>
      <c r="B1031" s="67"/>
      <c r="C1031" s="67"/>
      <c r="D1031" s="68"/>
      <c r="E1031" s="70"/>
      <c r="F1031" s="67"/>
      <c r="G1031" s="67"/>
      <c r="H1031" s="71"/>
      <c r="I1031" s="72"/>
      <c r="J1031" s="72"/>
      <c r="K1031" s="71"/>
      <c r="L1031" s="75"/>
      <c r="M1031" s="76">
        <v>3298.058837890625</v>
      </c>
      <c r="N1031" s="76">
        <v>2992.599365234375</v>
      </c>
      <c r="O1031" s="77"/>
      <c r="P1031" s="78"/>
      <c r="Q1031" s="78"/>
      <c r="R1031" s="83"/>
      <c r="S1031" s="83"/>
      <c r="T1031" s="83"/>
      <c r="U1031" s="83"/>
      <c r="V1031" s="86"/>
      <c r="W1031" s="51"/>
      <c r="X1031" s="86"/>
      <c r="Y1031" s="52"/>
      <c r="Z1031" s="51"/>
      <c r="AA1031" s="73">
        <v>1031</v>
      </c>
      <c r="AB1031" s="73"/>
      <c r="AC1031" s="74"/>
      <c r="AD1031" s="82"/>
      <c r="AE1031" s="82"/>
      <c r="AF1031" s="2"/>
      <c r="AI1031" s="3"/>
      <c r="AJ1031" s="3"/>
    </row>
    <row r="1032" spans="1:36" ht="15">
      <c r="A1032" s="66" t="s">
        <v>1522</v>
      </c>
      <c r="B1032" s="67"/>
      <c r="C1032" s="67"/>
      <c r="D1032" s="68"/>
      <c r="E1032" s="70"/>
      <c r="F1032" s="67"/>
      <c r="G1032" s="67"/>
      <c r="H1032" s="71"/>
      <c r="I1032" s="72"/>
      <c r="J1032" s="72"/>
      <c r="K1032" s="71"/>
      <c r="L1032" s="75"/>
      <c r="M1032" s="76">
        <v>4155.87451171875</v>
      </c>
      <c r="N1032" s="76">
        <v>3493.077392578125</v>
      </c>
      <c r="O1032" s="77"/>
      <c r="P1032" s="78"/>
      <c r="Q1032" s="78"/>
      <c r="R1032" s="83"/>
      <c r="S1032" s="83"/>
      <c r="T1032" s="83"/>
      <c r="U1032" s="83"/>
      <c r="V1032" s="86"/>
      <c r="W1032" s="51"/>
      <c r="X1032" s="86"/>
      <c r="Y1032" s="52"/>
      <c r="Z1032" s="51"/>
      <c r="AA1032" s="73">
        <v>1032</v>
      </c>
      <c r="AB1032" s="73"/>
      <c r="AC1032" s="74"/>
      <c r="AD1032" s="82"/>
      <c r="AE1032" s="82"/>
      <c r="AF1032" s="2"/>
      <c r="AI1032" s="3"/>
      <c r="AJ1032" s="3"/>
    </row>
    <row r="1033" spans="1:36" ht="15">
      <c r="A1033" s="66" t="s">
        <v>869</v>
      </c>
      <c r="B1033" s="67"/>
      <c r="C1033" s="67"/>
      <c r="D1033" s="68"/>
      <c r="E1033" s="70"/>
      <c r="F1033" s="67"/>
      <c r="G1033" s="67"/>
      <c r="H1033" s="71"/>
      <c r="I1033" s="72"/>
      <c r="J1033" s="72"/>
      <c r="K1033" s="71"/>
      <c r="L1033" s="75"/>
      <c r="M1033" s="76">
        <v>3927.292724609375</v>
      </c>
      <c r="N1033" s="76">
        <v>2482.551513671875</v>
      </c>
      <c r="O1033" s="77"/>
      <c r="P1033" s="78"/>
      <c r="Q1033" s="78"/>
      <c r="R1033" s="83"/>
      <c r="S1033" s="83"/>
      <c r="T1033" s="83"/>
      <c r="U1033" s="83"/>
      <c r="V1033" s="86"/>
      <c r="W1033" s="51"/>
      <c r="X1033" s="86"/>
      <c r="Y1033" s="52"/>
      <c r="Z1033" s="51"/>
      <c r="AA1033" s="73">
        <v>1033</v>
      </c>
      <c r="AB1033" s="73"/>
      <c r="AC1033" s="74"/>
      <c r="AD1033" s="82"/>
      <c r="AE1033" s="82"/>
      <c r="AF1033" s="2"/>
      <c r="AI1033" s="3"/>
      <c r="AJ1033" s="3"/>
    </row>
    <row r="1034" spans="1:36" ht="15">
      <c r="A1034" s="66" t="s">
        <v>870</v>
      </c>
      <c r="B1034" s="67"/>
      <c r="C1034" s="67"/>
      <c r="D1034" s="68"/>
      <c r="E1034" s="70"/>
      <c r="F1034" s="67"/>
      <c r="G1034" s="67"/>
      <c r="H1034" s="71"/>
      <c r="I1034" s="72"/>
      <c r="J1034" s="72"/>
      <c r="K1034" s="71"/>
      <c r="L1034" s="75"/>
      <c r="M1034" s="76">
        <v>3732.569091796875</v>
      </c>
      <c r="N1034" s="76">
        <v>3234.4716796875</v>
      </c>
      <c r="O1034" s="77"/>
      <c r="P1034" s="78"/>
      <c r="Q1034" s="78"/>
      <c r="R1034" s="83"/>
      <c r="S1034" s="83"/>
      <c r="T1034" s="83"/>
      <c r="U1034" s="83"/>
      <c r="V1034" s="86"/>
      <c r="W1034" s="51"/>
      <c r="X1034" s="86"/>
      <c r="Y1034" s="52"/>
      <c r="Z1034" s="51"/>
      <c r="AA1034" s="73">
        <v>1034</v>
      </c>
      <c r="AB1034" s="73"/>
      <c r="AC1034" s="74"/>
      <c r="AD1034" s="82"/>
      <c r="AE1034" s="82"/>
      <c r="AF1034" s="2"/>
      <c r="AI1034" s="3"/>
      <c r="AJ1034" s="3"/>
    </row>
    <row r="1035" spans="1:36" ht="15">
      <c r="A1035" s="66" t="s">
        <v>1523</v>
      </c>
      <c r="B1035" s="67"/>
      <c r="C1035" s="67"/>
      <c r="D1035" s="68"/>
      <c r="E1035" s="70"/>
      <c r="F1035" s="67"/>
      <c r="G1035" s="67"/>
      <c r="H1035" s="71"/>
      <c r="I1035" s="72"/>
      <c r="J1035" s="72"/>
      <c r="K1035" s="71"/>
      <c r="L1035" s="75"/>
      <c r="M1035" s="76">
        <v>4058.371826171875</v>
      </c>
      <c r="N1035" s="76">
        <v>4015.371826171875</v>
      </c>
      <c r="O1035" s="77"/>
      <c r="P1035" s="78"/>
      <c r="Q1035" s="78"/>
      <c r="R1035" s="83"/>
      <c r="S1035" s="83"/>
      <c r="T1035" s="83"/>
      <c r="U1035" s="83"/>
      <c r="V1035" s="86"/>
      <c r="W1035" s="51"/>
      <c r="X1035" s="86"/>
      <c r="Y1035" s="52"/>
      <c r="Z1035" s="51"/>
      <c r="AA1035" s="73">
        <v>1035</v>
      </c>
      <c r="AB1035" s="73"/>
      <c r="AC1035" s="74"/>
      <c r="AD1035" s="82"/>
      <c r="AE1035" s="82"/>
      <c r="AF1035" s="2"/>
      <c r="AI1035" s="3"/>
      <c r="AJ1035" s="3"/>
    </row>
    <row r="1036" spans="1:36" ht="15">
      <c r="A1036" s="66" t="s">
        <v>259</v>
      </c>
      <c r="B1036" s="67"/>
      <c r="C1036" s="67"/>
      <c r="D1036" s="68"/>
      <c r="E1036" s="70"/>
      <c r="F1036" s="67"/>
      <c r="G1036" s="67"/>
      <c r="H1036" s="71"/>
      <c r="I1036" s="72"/>
      <c r="J1036" s="72"/>
      <c r="K1036" s="71"/>
      <c r="L1036" s="75"/>
      <c r="M1036" s="76">
        <v>3658.657958984375</v>
      </c>
      <c r="N1036" s="76">
        <v>4485.10791015625</v>
      </c>
      <c r="O1036" s="77"/>
      <c r="P1036" s="78"/>
      <c r="Q1036" s="78"/>
      <c r="R1036" s="83"/>
      <c r="S1036" s="83"/>
      <c r="T1036" s="83"/>
      <c r="U1036" s="83"/>
      <c r="V1036" s="86"/>
      <c r="W1036" s="51"/>
      <c r="X1036" s="86"/>
      <c r="Y1036" s="52"/>
      <c r="Z1036" s="51"/>
      <c r="AA1036" s="73">
        <v>1036</v>
      </c>
      <c r="AB1036" s="73"/>
      <c r="AC1036" s="74"/>
      <c r="AD1036" s="82"/>
      <c r="AE1036" s="82"/>
      <c r="AF1036" s="2"/>
      <c r="AI1036" s="3"/>
      <c r="AJ1036" s="3"/>
    </row>
    <row r="1037" spans="1:36" ht="15">
      <c r="A1037" s="66" t="s">
        <v>1524</v>
      </c>
      <c r="B1037" s="67"/>
      <c r="C1037" s="67"/>
      <c r="D1037" s="68"/>
      <c r="E1037" s="70"/>
      <c r="F1037" s="67"/>
      <c r="G1037" s="67"/>
      <c r="H1037" s="71"/>
      <c r="I1037" s="72"/>
      <c r="J1037" s="72"/>
      <c r="K1037" s="71"/>
      <c r="L1037" s="75"/>
      <c r="M1037" s="76">
        <v>2724.62646484375</v>
      </c>
      <c r="N1037" s="76">
        <v>4993.6181640625</v>
      </c>
      <c r="O1037" s="77"/>
      <c r="P1037" s="78"/>
      <c r="Q1037" s="78"/>
      <c r="R1037" s="83"/>
      <c r="S1037" s="83"/>
      <c r="T1037" s="83"/>
      <c r="U1037" s="83"/>
      <c r="V1037" s="86"/>
      <c r="W1037" s="51"/>
      <c r="X1037" s="86"/>
      <c r="Y1037" s="52"/>
      <c r="Z1037" s="51"/>
      <c r="AA1037" s="73">
        <v>1037</v>
      </c>
      <c r="AB1037" s="73"/>
      <c r="AC1037" s="74"/>
      <c r="AD1037" s="82"/>
      <c r="AE1037" s="82"/>
      <c r="AF1037" s="2"/>
      <c r="AI1037" s="3"/>
      <c r="AJ1037" s="3"/>
    </row>
    <row r="1038" spans="1:36" ht="15">
      <c r="A1038" s="66" t="s">
        <v>871</v>
      </c>
      <c r="B1038" s="67"/>
      <c r="C1038" s="67"/>
      <c r="D1038" s="68"/>
      <c r="E1038" s="70"/>
      <c r="F1038" s="67"/>
      <c r="G1038" s="67"/>
      <c r="H1038" s="71"/>
      <c r="I1038" s="72"/>
      <c r="J1038" s="72"/>
      <c r="K1038" s="71"/>
      <c r="L1038" s="75"/>
      <c r="M1038" s="76">
        <v>4219.220703125</v>
      </c>
      <c r="N1038" s="76">
        <v>4079.795654296875</v>
      </c>
      <c r="O1038" s="77"/>
      <c r="P1038" s="78"/>
      <c r="Q1038" s="78"/>
      <c r="R1038" s="83"/>
      <c r="S1038" s="83"/>
      <c r="T1038" s="83"/>
      <c r="U1038" s="83"/>
      <c r="V1038" s="86"/>
      <c r="W1038" s="51"/>
      <c r="X1038" s="86"/>
      <c r="Y1038" s="52"/>
      <c r="Z1038" s="51"/>
      <c r="AA1038" s="73">
        <v>1038</v>
      </c>
      <c r="AB1038" s="73"/>
      <c r="AC1038" s="74"/>
      <c r="AD1038" s="82"/>
      <c r="AE1038" s="82"/>
      <c r="AF1038" s="2"/>
      <c r="AI1038" s="3"/>
      <c r="AJ1038" s="3"/>
    </row>
    <row r="1039" spans="1:36" ht="15">
      <c r="A1039" s="66" t="s">
        <v>1525</v>
      </c>
      <c r="B1039" s="67"/>
      <c r="C1039" s="67"/>
      <c r="D1039" s="68"/>
      <c r="E1039" s="70"/>
      <c r="F1039" s="67"/>
      <c r="G1039" s="67"/>
      <c r="H1039" s="71"/>
      <c r="I1039" s="72"/>
      <c r="J1039" s="72"/>
      <c r="K1039" s="71"/>
      <c r="L1039" s="75"/>
      <c r="M1039" s="76">
        <v>3526.12548828125</v>
      </c>
      <c r="N1039" s="76">
        <v>4649.90576171875</v>
      </c>
      <c r="O1039" s="77"/>
      <c r="P1039" s="78"/>
      <c r="Q1039" s="78"/>
      <c r="R1039" s="83"/>
      <c r="S1039" s="83"/>
      <c r="T1039" s="83"/>
      <c r="U1039" s="83"/>
      <c r="V1039" s="86"/>
      <c r="W1039" s="51"/>
      <c r="X1039" s="86"/>
      <c r="Y1039" s="52"/>
      <c r="Z1039" s="51"/>
      <c r="AA1039" s="73">
        <v>1039</v>
      </c>
      <c r="AB1039" s="73"/>
      <c r="AC1039" s="74"/>
      <c r="AD1039" s="82"/>
      <c r="AE1039" s="82"/>
      <c r="AF1039" s="2"/>
      <c r="AI1039" s="3"/>
      <c r="AJ1039" s="3"/>
    </row>
    <row r="1040" spans="1:36" ht="15">
      <c r="A1040" s="66" t="s">
        <v>872</v>
      </c>
      <c r="B1040" s="67"/>
      <c r="C1040" s="67"/>
      <c r="D1040" s="68"/>
      <c r="E1040" s="70"/>
      <c r="F1040" s="67"/>
      <c r="G1040" s="67"/>
      <c r="H1040" s="71"/>
      <c r="I1040" s="72"/>
      <c r="J1040" s="72"/>
      <c r="K1040" s="71"/>
      <c r="L1040" s="75"/>
      <c r="M1040" s="76">
        <v>4092.49072265625</v>
      </c>
      <c r="N1040" s="76">
        <v>4217.6201171875</v>
      </c>
      <c r="O1040" s="77"/>
      <c r="P1040" s="78"/>
      <c r="Q1040" s="78"/>
      <c r="R1040" s="83"/>
      <c r="S1040" s="83"/>
      <c r="T1040" s="83"/>
      <c r="U1040" s="83"/>
      <c r="V1040" s="86"/>
      <c r="W1040" s="51"/>
      <c r="X1040" s="86"/>
      <c r="Y1040" s="52"/>
      <c r="Z1040" s="51"/>
      <c r="AA1040" s="73">
        <v>1040</v>
      </c>
      <c r="AB1040" s="73"/>
      <c r="AC1040" s="74"/>
      <c r="AD1040" s="82"/>
      <c r="AE1040" s="82"/>
      <c r="AF1040" s="2"/>
      <c r="AI1040" s="3"/>
      <c r="AJ1040" s="3"/>
    </row>
    <row r="1041" spans="1:36" ht="15">
      <c r="A1041" s="66" t="s">
        <v>1526</v>
      </c>
      <c r="B1041" s="67"/>
      <c r="C1041" s="67"/>
      <c r="D1041" s="68"/>
      <c r="E1041" s="70"/>
      <c r="F1041" s="67"/>
      <c r="G1041" s="67"/>
      <c r="H1041" s="71"/>
      <c r="I1041" s="72"/>
      <c r="J1041" s="72"/>
      <c r="K1041" s="71"/>
      <c r="L1041" s="75"/>
      <c r="M1041" s="76">
        <v>4441.8056640625</v>
      </c>
      <c r="N1041" s="76">
        <v>3444.49169921875</v>
      </c>
      <c r="O1041" s="77"/>
      <c r="P1041" s="78"/>
      <c r="Q1041" s="78"/>
      <c r="R1041" s="83"/>
      <c r="S1041" s="83"/>
      <c r="T1041" s="83"/>
      <c r="U1041" s="83"/>
      <c r="V1041" s="86"/>
      <c r="W1041" s="51"/>
      <c r="X1041" s="86"/>
      <c r="Y1041" s="52"/>
      <c r="Z1041" s="51"/>
      <c r="AA1041" s="73">
        <v>1041</v>
      </c>
      <c r="AB1041" s="73"/>
      <c r="AC1041" s="74"/>
      <c r="AD1041" s="82"/>
      <c r="AE1041" s="82"/>
      <c r="AF1041" s="2"/>
      <c r="AI1041" s="3"/>
      <c r="AJ1041" s="3"/>
    </row>
    <row r="1042" spans="1:36" ht="15">
      <c r="A1042" s="66" t="s">
        <v>873</v>
      </c>
      <c r="B1042" s="67"/>
      <c r="C1042" s="67"/>
      <c r="D1042" s="68"/>
      <c r="E1042" s="70"/>
      <c r="F1042" s="67"/>
      <c r="G1042" s="67"/>
      <c r="H1042" s="71"/>
      <c r="I1042" s="72"/>
      <c r="J1042" s="72"/>
      <c r="K1042" s="71"/>
      <c r="L1042" s="75"/>
      <c r="M1042" s="76">
        <v>4247.28076171875</v>
      </c>
      <c r="N1042" s="76">
        <v>4204.39208984375</v>
      </c>
      <c r="O1042" s="77"/>
      <c r="P1042" s="78"/>
      <c r="Q1042" s="78"/>
      <c r="R1042" s="83"/>
      <c r="S1042" s="83"/>
      <c r="T1042" s="83"/>
      <c r="U1042" s="83"/>
      <c r="V1042" s="86"/>
      <c r="W1042" s="51"/>
      <c r="X1042" s="86"/>
      <c r="Y1042" s="52"/>
      <c r="Z1042" s="51"/>
      <c r="AA1042" s="73">
        <v>1042</v>
      </c>
      <c r="AB1042" s="73"/>
      <c r="AC1042" s="74"/>
      <c r="AD1042" s="82"/>
      <c r="AE1042" s="82"/>
      <c r="AF1042" s="2"/>
      <c r="AI1042" s="3"/>
      <c r="AJ1042" s="3"/>
    </row>
    <row r="1043" spans="1:36" ht="15">
      <c r="A1043" s="66" t="s">
        <v>1527</v>
      </c>
      <c r="B1043" s="67"/>
      <c r="C1043" s="67"/>
      <c r="D1043" s="68"/>
      <c r="E1043" s="70"/>
      <c r="F1043" s="67"/>
      <c r="G1043" s="67"/>
      <c r="H1043" s="71"/>
      <c r="I1043" s="72"/>
      <c r="J1043" s="72"/>
      <c r="K1043" s="71"/>
      <c r="L1043" s="75"/>
      <c r="M1043" s="76">
        <v>3403.491455078125</v>
      </c>
      <c r="N1043" s="76">
        <v>3818.664794921875</v>
      </c>
      <c r="O1043" s="77"/>
      <c r="P1043" s="78"/>
      <c r="Q1043" s="78"/>
      <c r="R1043" s="83"/>
      <c r="S1043" s="83"/>
      <c r="T1043" s="83"/>
      <c r="U1043" s="83"/>
      <c r="V1043" s="86"/>
      <c r="W1043" s="51"/>
      <c r="X1043" s="86"/>
      <c r="Y1043" s="52"/>
      <c r="Z1043" s="51"/>
      <c r="AA1043" s="73">
        <v>1043</v>
      </c>
      <c r="AB1043" s="73"/>
      <c r="AC1043" s="74"/>
      <c r="AD1043" s="82"/>
      <c r="AE1043" s="82"/>
      <c r="AF1043" s="2"/>
      <c r="AI1043" s="3"/>
      <c r="AJ1043" s="3"/>
    </row>
    <row r="1044" spans="1:36" ht="15">
      <c r="A1044" s="66" t="s">
        <v>1528</v>
      </c>
      <c r="B1044" s="67"/>
      <c r="C1044" s="67"/>
      <c r="D1044" s="68"/>
      <c r="E1044" s="70"/>
      <c r="F1044" s="67"/>
      <c r="G1044" s="67"/>
      <c r="H1044" s="71"/>
      <c r="I1044" s="72"/>
      <c r="J1044" s="72"/>
      <c r="K1044" s="71"/>
      <c r="L1044" s="75"/>
      <c r="M1044" s="76">
        <v>6596.75439453125</v>
      </c>
      <c r="N1044" s="76">
        <v>3014.62646484375</v>
      </c>
      <c r="O1044" s="77"/>
      <c r="P1044" s="78"/>
      <c r="Q1044" s="78"/>
      <c r="R1044" s="83"/>
      <c r="S1044" s="83"/>
      <c r="T1044" s="83"/>
      <c r="U1044" s="83"/>
      <c r="V1044" s="86"/>
      <c r="W1044" s="51"/>
      <c r="X1044" s="86"/>
      <c r="Y1044" s="52"/>
      <c r="Z1044" s="51"/>
      <c r="AA1044" s="73">
        <v>1044</v>
      </c>
      <c r="AB1044" s="73"/>
      <c r="AC1044" s="74"/>
      <c r="AD1044" s="82"/>
      <c r="AE1044" s="82"/>
      <c r="AF1044" s="2"/>
      <c r="AI1044" s="3"/>
      <c r="AJ1044" s="3"/>
    </row>
    <row r="1045" spans="1:36" ht="15">
      <c r="A1045" s="66" t="s">
        <v>315</v>
      </c>
      <c r="B1045" s="67"/>
      <c r="C1045" s="67"/>
      <c r="D1045" s="68"/>
      <c r="E1045" s="70"/>
      <c r="F1045" s="67"/>
      <c r="G1045" s="67"/>
      <c r="H1045" s="71"/>
      <c r="I1045" s="72"/>
      <c r="J1045" s="72"/>
      <c r="K1045" s="71"/>
      <c r="L1045" s="75"/>
      <c r="M1045" s="76">
        <v>4794.740234375</v>
      </c>
      <c r="N1045" s="76">
        <v>3361.200927734375</v>
      </c>
      <c r="O1045" s="77"/>
      <c r="P1045" s="78"/>
      <c r="Q1045" s="78"/>
      <c r="R1045" s="83"/>
      <c r="S1045" s="83"/>
      <c r="T1045" s="83"/>
      <c r="U1045" s="83"/>
      <c r="V1045" s="86"/>
      <c r="W1045" s="51"/>
      <c r="X1045" s="86"/>
      <c r="Y1045" s="52"/>
      <c r="Z1045" s="51"/>
      <c r="AA1045" s="73">
        <v>1045</v>
      </c>
      <c r="AB1045" s="73"/>
      <c r="AC1045" s="74"/>
      <c r="AD1045" s="82"/>
      <c r="AE1045" s="82"/>
      <c r="AF1045" s="2"/>
      <c r="AI1045" s="3"/>
      <c r="AJ1045" s="3"/>
    </row>
    <row r="1046" spans="1:36" ht="15">
      <c r="A1046" s="66" t="s">
        <v>1529</v>
      </c>
      <c r="B1046" s="67"/>
      <c r="C1046" s="67"/>
      <c r="D1046" s="68"/>
      <c r="E1046" s="70"/>
      <c r="F1046" s="67"/>
      <c r="G1046" s="67"/>
      <c r="H1046" s="71"/>
      <c r="I1046" s="72"/>
      <c r="J1046" s="72"/>
      <c r="K1046" s="71"/>
      <c r="L1046" s="75"/>
      <c r="M1046" s="76">
        <v>5676.87109375</v>
      </c>
      <c r="N1046" s="76">
        <v>3933.29052734375</v>
      </c>
      <c r="O1046" s="77"/>
      <c r="P1046" s="78"/>
      <c r="Q1046" s="78"/>
      <c r="R1046" s="83"/>
      <c r="S1046" s="83"/>
      <c r="T1046" s="83"/>
      <c r="U1046" s="83"/>
      <c r="V1046" s="86"/>
      <c r="W1046" s="51"/>
      <c r="X1046" s="86"/>
      <c r="Y1046" s="52"/>
      <c r="Z1046" s="51"/>
      <c r="AA1046" s="73">
        <v>1046</v>
      </c>
      <c r="AB1046" s="73"/>
      <c r="AC1046" s="74"/>
      <c r="AD1046" s="82"/>
      <c r="AE1046" s="82"/>
      <c r="AF1046" s="2"/>
      <c r="AI1046" s="3"/>
      <c r="AJ1046" s="3"/>
    </row>
    <row r="1047" spans="1:36" ht="15">
      <c r="A1047" s="66" t="s">
        <v>1530</v>
      </c>
      <c r="B1047" s="67"/>
      <c r="C1047" s="67"/>
      <c r="D1047" s="68"/>
      <c r="E1047" s="70"/>
      <c r="F1047" s="67"/>
      <c r="G1047" s="67"/>
      <c r="H1047" s="71"/>
      <c r="I1047" s="72"/>
      <c r="J1047" s="72"/>
      <c r="K1047" s="71"/>
      <c r="L1047" s="75"/>
      <c r="M1047" s="76">
        <v>3914.20654296875</v>
      </c>
      <c r="N1047" s="76">
        <v>3937.100341796875</v>
      </c>
      <c r="O1047" s="77"/>
      <c r="P1047" s="78"/>
      <c r="Q1047" s="78"/>
      <c r="R1047" s="83"/>
      <c r="S1047" s="83"/>
      <c r="T1047" s="83"/>
      <c r="U1047" s="83"/>
      <c r="V1047" s="86"/>
      <c r="W1047" s="51"/>
      <c r="X1047" s="86"/>
      <c r="Y1047" s="52"/>
      <c r="Z1047" s="51"/>
      <c r="AA1047" s="73">
        <v>1047</v>
      </c>
      <c r="AB1047" s="73"/>
      <c r="AC1047" s="74"/>
      <c r="AD1047" s="82"/>
      <c r="AE1047" s="82"/>
      <c r="AF1047" s="2"/>
      <c r="AI1047" s="3"/>
      <c r="AJ1047" s="3"/>
    </row>
    <row r="1048" spans="1:36" ht="15">
      <c r="A1048" s="66" t="s">
        <v>874</v>
      </c>
      <c r="B1048" s="67"/>
      <c r="C1048" s="67"/>
      <c r="D1048" s="68"/>
      <c r="E1048" s="70"/>
      <c r="F1048" s="67"/>
      <c r="G1048" s="67"/>
      <c r="H1048" s="71"/>
      <c r="I1048" s="72"/>
      <c r="J1048" s="72"/>
      <c r="K1048" s="71"/>
      <c r="L1048" s="75"/>
      <c r="M1048" s="76">
        <v>4237.72119140625</v>
      </c>
      <c r="N1048" s="76">
        <v>3280.134521484375</v>
      </c>
      <c r="O1048" s="77"/>
      <c r="P1048" s="78"/>
      <c r="Q1048" s="78"/>
      <c r="R1048" s="83"/>
      <c r="S1048" s="83"/>
      <c r="T1048" s="83"/>
      <c r="U1048" s="83"/>
      <c r="V1048" s="86"/>
      <c r="W1048" s="51"/>
      <c r="X1048" s="86"/>
      <c r="Y1048" s="52"/>
      <c r="Z1048" s="51"/>
      <c r="AA1048" s="73">
        <v>1048</v>
      </c>
      <c r="AB1048" s="73"/>
      <c r="AC1048" s="74"/>
      <c r="AD1048" s="82"/>
      <c r="AE1048" s="82"/>
      <c r="AF1048" s="2"/>
      <c r="AI1048" s="3"/>
      <c r="AJ1048" s="3"/>
    </row>
    <row r="1049" spans="1:36" ht="15">
      <c r="A1049" s="66" t="s">
        <v>1531</v>
      </c>
      <c r="B1049" s="67"/>
      <c r="C1049" s="67"/>
      <c r="D1049" s="68"/>
      <c r="E1049" s="70"/>
      <c r="F1049" s="67"/>
      <c r="G1049" s="67"/>
      <c r="H1049" s="71"/>
      <c r="I1049" s="72"/>
      <c r="J1049" s="72"/>
      <c r="K1049" s="71"/>
      <c r="L1049" s="75"/>
      <c r="M1049" s="76">
        <v>4168.96435546875</v>
      </c>
      <c r="N1049" s="76">
        <v>4108.97900390625</v>
      </c>
      <c r="O1049" s="77"/>
      <c r="P1049" s="78"/>
      <c r="Q1049" s="78"/>
      <c r="R1049" s="83"/>
      <c r="S1049" s="83"/>
      <c r="T1049" s="83"/>
      <c r="U1049" s="83"/>
      <c r="V1049" s="86"/>
      <c r="W1049" s="51"/>
      <c r="X1049" s="86"/>
      <c r="Y1049" s="52"/>
      <c r="Z1049" s="51"/>
      <c r="AA1049" s="73">
        <v>1049</v>
      </c>
      <c r="AB1049" s="73"/>
      <c r="AC1049" s="74"/>
      <c r="AD1049" s="82"/>
      <c r="AE1049" s="82"/>
      <c r="AF1049" s="2"/>
      <c r="AI1049" s="3"/>
      <c r="AJ1049" s="3"/>
    </row>
    <row r="1050" spans="1:36" ht="15">
      <c r="A1050" s="66" t="s">
        <v>387</v>
      </c>
      <c r="B1050" s="67"/>
      <c r="C1050" s="67"/>
      <c r="D1050" s="68"/>
      <c r="E1050" s="70"/>
      <c r="F1050" s="67"/>
      <c r="G1050" s="67"/>
      <c r="H1050" s="71"/>
      <c r="I1050" s="72"/>
      <c r="J1050" s="72"/>
      <c r="K1050" s="71"/>
      <c r="L1050" s="75"/>
      <c r="M1050" s="76">
        <v>3429.035888671875</v>
      </c>
      <c r="N1050" s="76">
        <v>2980.580810546875</v>
      </c>
      <c r="O1050" s="77"/>
      <c r="P1050" s="78"/>
      <c r="Q1050" s="78"/>
      <c r="R1050" s="83"/>
      <c r="S1050" s="83"/>
      <c r="T1050" s="83"/>
      <c r="U1050" s="83"/>
      <c r="V1050" s="86"/>
      <c r="W1050" s="51"/>
      <c r="X1050" s="86"/>
      <c r="Y1050" s="52"/>
      <c r="Z1050" s="51"/>
      <c r="AA1050" s="73">
        <v>1050</v>
      </c>
      <c r="AB1050" s="73"/>
      <c r="AC1050" s="74"/>
      <c r="AD1050" s="82"/>
      <c r="AE1050" s="82"/>
      <c r="AF1050" s="2"/>
      <c r="AI1050" s="3"/>
      <c r="AJ1050" s="3"/>
    </row>
    <row r="1051" spans="1:36" ht="15">
      <c r="A1051" s="66" t="s">
        <v>1532</v>
      </c>
      <c r="B1051" s="67"/>
      <c r="C1051" s="67"/>
      <c r="D1051" s="68"/>
      <c r="E1051" s="70"/>
      <c r="F1051" s="67"/>
      <c r="G1051" s="67"/>
      <c r="H1051" s="71"/>
      <c r="I1051" s="72"/>
      <c r="J1051" s="72"/>
      <c r="K1051" s="71"/>
      <c r="L1051" s="75"/>
      <c r="M1051" s="76">
        <v>3143.8291015625</v>
      </c>
      <c r="N1051" s="76">
        <v>5872.75390625</v>
      </c>
      <c r="O1051" s="77"/>
      <c r="P1051" s="78"/>
      <c r="Q1051" s="78"/>
      <c r="R1051" s="83"/>
      <c r="S1051" s="83"/>
      <c r="T1051" s="83"/>
      <c r="U1051" s="83"/>
      <c r="V1051" s="86"/>
      <c r="W1051" s="51"/>
      <c r="X1051" s="86"/>
      <c r="Y1051" s="52"/>
      <c r="Z1051" s="51"/>
      <c r="AA1051" s="73">
        <v>1051</v>
      </c>
      <c r="AB1051" s="73"/>
      <c r="AC1051" s="74"/>
      <c r="AD1051" s="82"/>
      <c r="AE1051" s="82"/>
      <c r="AF1051" s="2"/>
      <c r="AI1051" s="3"/>
      <c r="AJ1051" s="3"/>
    </row>
    <row r="1052" spans="1:36" ht="15">
      <c r="A1052" s="66" t="s">
        <v>875</v>
      </c>
      <c r="B1052" s="67"/>
      <c r="C1052" s="67"/>
      <c r="D1052" s="68"/>
      <c r="E1052" s="70"/>
      <c r="F1052" s="67"/>
      <c r="G1052" s="67"/>
      <c r="H1052" s="71"/>
      <c r="I1052" s="72"/>
      <c r="J1052" s="72"/>
      <c r="K1052" s="71"/>
      <c r="L1052" s="75"/>
      <c r="M1052" s="76">
        <v>5035.2109375</v>
      </c>
      <c r="N1052" s="76">
        <v>4020.751220703125</v>
      </c>
      <c r="O1052" s="77"/>
      <c r="P1052" s="78"/>
      <c r="Q1052" s="78"/>
      <c r="R1052" s="83"/>
      <c r="S1052" s="83"/>
      <c r="T1052" s="83"/>
      <c r="U1052" s="83"/>
      <c r="V1052" s="86"/>
      <c r="W1052" s="51"/>
      <c r="X1052" s="86"/>
      <c r="Y1052" s="52"/>
      <c r="Z1052" s="51"/>
      <c r="AA1052" s="73">
        <v>1052</v>
      </c>
      <c r="AB1052" s="73"/>
      <c r="AC1052" s="74"/>
      <c r="AD1052" s="82"/>
      <c r="AE1052" s="82"/>
      <c r="AF1052" s="2"/>
      <c r="AI1052" s="3"/>
      <c r="AJ1052" s="3"/>
    </row>
    <row r="1053" spans="1:36" ht="15">
      <c r="A1053" s="66" t="s">
        <v>1533</v>
      </c>
      <c r="B1053" s="67"/>
      <c r="C1053" s="67"/>
      <c r="D1053" s="68"/>
      <c r="E1053" s="70"/>
      <c r="F1053" s="67"/>
      <c r="G1053" s="67"/>
      <c r="H1053" s="71"/>
      <c r="I1053" s="72"/>
      <c r="J1053" s="72"/>
      <c r="K1053" s="71"/>
      <c r="L1053" s="75"/>
      <c r="M1053" s="76">
        <v>4083.775634765625</v>
      </c>
      <c r="N1053" s="76">
        <v>4062.335693359375</v>
      </c>
      <c r="O1053" s="77"/>
      <c r="P1053" s="78"/>
      <c r="Q1053" s="78"/>
      <c r="R1053" s="83"/>
      <c r="S1053" s="83"/>
      <c r="T1053" s="83"/>
      <c r="U1053" s="83"/>
      <c r="V1053" s="86"/>
      <c r="W1053" s="51"/>
      <c r="X1053" s="86"/>
      <c r="Y1053" s="52"/>
      <c r="Z1053" s="51"/>
      <c r="AA1053" s="73">
        <v>1053</v>
      </c>
      <c r="AB1053" s="73"/>
      <c r="AC1053" s="74"/>
      <c r="AD1053" s="82"/>
      <c r="AE1053" s="82"/>
      <c r="AF1053" s="2"/>
      <c r="AI1053" s="3"/>
      <c r="AJ1053" s="3"/>
    </row>
    <row r="1054" spans="1:36" ht="15">
      <c r="A1054" s="66" t="s">
        <v>876</v>
      </c>
      <c r="B1054" s="67"/>
      <c r="C1054" s="67"/>
      <c r="D1054" s="68"/>
      <c r="E1054" s="70"/>
      <c r="F1054" s="67"/>
      <c r="G1054" s="67"/>
      <c r="H1054" s="71"/>
      <c r="I1054" s="72"/>
      <c r="J1054" s="72"/>
      <c r="K1054" s="71"/>
      <c r="L1054" s="75"/>
      <c r="M1054" s="76">
        <v>4232.24609375</v>
      </c>
      <c r="N1054" s="76">
        <v>4029.7158203125</v>
      </c>
      <c r="O1054" s="77"/>
      <c r="P1054" s="78"/>
      <c r="Q1054" s="78"/>
      <c r="R1054" s="83"/>
      <c r="S1054" s="83"/>
      <c r="T1054" s="83"/>
      <c r="U1054" s="83"/>
      <c r="V1054" s="86"/>
      <c r="W1054" s="51"/>
      <c r="X1054" s="86"/>
      <c r="Y1054" s="52"/>
      <c r="Z1054" s="51"/>
      <c r="AA1054" s="73">
        <v>1054</v>
      </c>
      <c r="AB1054" s="73"/>
      <c r="AC1054" s="74"/>
      <c r="AD1054" s="82"/>
      <c r="AE1054" s="82"/>
      <c r="AF1054" s="2"/>
      <c r="AI1054" s="3"/>
      <c r="AJ1054" s="3"/>
    </row>
    <row r="1055" spans="1:36" ht="15">
      <c r="A1055" s="66" t="s">
        <v>1534</v>
      </c>
      <c r="B1055" s="67"/>
      <c r="C1055" s="67"/>
      <c r="D1055" s="68"/>
      <c r="E1055" s="70"/>
      <c r="F1055" s="67"/>
      <c r="G1055" s="67"/>
      <c r="H1055" s="71"/>
      <c r="I1055" s="72"/>
      <c r="J1055" s="72"/>
      <c r="K1055" s="71"/>
      <c r="L1055" s="75"/>
      <c r="M1055" s="76">
        <v>4848.60546875</v>
      </c>
      <c r="N1055" s="76">
        <v>4663.34765625</v>
      </c>
      <c r="O1055" s="77"/>
      <c r="P1055" s="78"/>
      <c r="Q1055" s="78"/>
      <c r="R1055" s="83"/>
      <c r="S1055" s="83"/>
      <c r="T1055" s="83"/>
      <c r="U1055" s="83"/>
      <c r="V1055" s="86"/>
      <c r="W1055" s="51"/>
      <c r="X1055" s="86"/>
      <c r="Y1055" s="52"/>
      <c r="Z1055" s="51"/>
      <c r="AA1055" s="73">
        <v>1055</v>
      </c>
      <c r="AB1055" s="73"/>
      <c r="AC1055" s="74"/>
      <c r="AD1055" s="82"/>
      <c r="AE1055" s="82"/>
      <c r="AF1055" s="2"/>
      <c r="AI1055" s="3"/>
      <c r="AJ1055" s="3"/>
    </row>
    <row r="1056" spans="1:36" ht="15">
      <c r="A1056" s="66" t="s">
        <v>877</v>
      </c>
      <c r="B1056" s="67"/>
      <c r="C1056" s="67"/>
      <c r="D1056" s="68"/>
      <c r="E1056" s="70"/>
      <c r="F1056" s="67"/>
      <c r="G1056" s="67"/>
      <c r="H1056" s="71"/>
      <c r="I1056" s="72"/>
      <c r="J1056" s="72"/>
      <c r="K1056" s="71"/>
      <c r="L1056" s="75"/>
      <c r="M1056" s="76">
        <v>4126.87060546875</v>
      </c>
      <c r="N1056" s="76">
        <v>4046.7119140625</v>
      </c>
      <c r="O1056" s="77"/>
      <c r="P1056" s="78"/>
      <c r="Q1056" s="78"/>
      <c r="R1056" s="83"/>
      <c r="S1056" s="83"/>
      <c r="T1056" s="83"/>
      <c r="U1056" s="83"/>
      <c r="V1056" s="86"/>
      <c r="W1056" s="51"/>
      <c r="X1056" s="86"/>
      <c r="Y1056" s="52"/>
      <c r="Z1056" s="51"/>
      <c r="AA1056" s="73">
        <v>1056</v>
      </c>
      <c r="AB1056" s="73"/>
      <c r="AC1056" s="74"/>
      <c r="AD1056" s="82"/>
      <c r="AE1056" s="82"/>
      <c r="AF1056" s="2"/>
      <c r="AI1056" s="3"/>
      <c r="AJ1056" s="3"/>
    </row>
    <row r="1057" spans="1:36" ht="15">
      <c r="A1057" s="66" t="s">
        <v>1535</v>
      </c>
      <c r="B1057" s="67"/>
      <c r="C1057" s="67"/>
      <c r="D1057" s="68"/>
      <c r="E1057" s="70"/>
      <c r="F1057" s="67"/>
      <c r="G1057" s="67"/>
      <c r="H1057" s="71"/>
      <c r="I1057" s="72"/>
      <c r="J1057" s="72"/>
      <c r="K1057" s="71"/>
      <c r="L1057" s="75"/>
      <c r="M1057" s="76">
        <v>3378.576416015625</v>
      </c>
      <c r="N1057" s="76">
        <v>4560.98876953125</v>
      </c>
      <c r="O1057" s="77"/>
      <c r="P1057" s="78"/>
      <c r="Q1057" s="78"/>
      <c r="R1057" s="83"/>
      <c r="S1057" s="83"/>
      <c r="T1057" s="83"/>
      <c r="U1057" s="83"/>
      <c r="V1057" s="86"/>
      <c r="W1057" s="51"/>
      <c r="X1057" s="86"/>
      <c r="Y1057" s="52"/>
      <c r="Z1057" s="51"/>
      <c r="AA1057" s="73">
        <v>1057</v>
      </c>
      <c r="AB1057" s="73"/>
      <c r="AC1057" s="74"/>
      <c r="AD1057" s="82"/>
      <c r="AE1057" s="82"/>
      <c r="AF1057" s="2"/>
      <c r="AI1057" s="3"/>
      <c r="AJ1057" s="3"/>
    </row>
    <row r="1058" spans="1:36" ht="15">
      <c r="A1058" s="66" t="s">
        <v>1536</v>
      </c>
      <c r="B1058" s="67"/>
      <c r="C1058" s="67"/>
      <c r="D1058" s="68"/>
      <c r="E1058" s="70"/>
      <c r="F1058" s="67"/>
      <c r="G1058" s="67"/>
      <c r="H1058" s="71"/>
      <c r="I1058" s="72"/>
      <c r="J1058" s="72"/>
      <c r="K1058" s="71"/>
      <c r="L1058" s="75"/>
      <c r="M1058" s="76">
        <v>4243.15283203125</v>
      </c>
      <c r="N1058" s="76">
        <v>4243.57568359375</v>
      </c>
      <c r="O1058" s="77"/>
      <c r="P1058" s="78"/>
      <c r="Q1058" s="78"/>
      <c r="R1058" s="83"/>
      <c r="S1058" s="83"/>
      <c r="T1058" s="83"/>
      <c r="U1058" s="83"/>
      <c r="V1058" s="86"/>
      <c r="W1058" s="51"/>
      <c r="X1058" s="86"/>
      <c r="Y1058" s="52"/>
      <c r="Z1058" s="51"/>
      <c r="AA1058" s="73">
        <v>1058</v>
      </c>
      <c r="AB1058" s="73"/>
      <c r="AC1058" s="74"/>
      <c r="AD1058" s="82"/>
      <c r="AE1058" s="82"/>
      <c r="AF1058" s="2"/>
      <c r="AI1058" s="3"/>
      <c r="AJ1058" s="3"/>
    </row>
    <row r="1059" spans="1:36" ht="15">
      <c r="A1059" s="66" t="s">
        <v>878</v>
      </c>
      <c r="B1059" s="67"/>
      <c r="C1059" s="67"/>
      <c r="D1059" s="68"/>
      <c r="E1059" s="70"/>
      <c r="F1059" s="67"/>
      <c r="G1059" s="67"/>
      <c r="H1059" s="71"/>
      <c r="I1059" s="72"/>
      <c r="J1059" s="72"/>
      <c r="K1059" s="71"/>
      <c r="L1059" s="75"/>
      <c r="M1059" s="76">
        <v>4665.87158203125</v>
      </c>
      <c r="N1059" s="76">
        <v>4890.861328125</v>
      </c>
      <c r="O1059" s="77"/>
      <c r="P1059" s="78"/>
      <c r="Q1059" s="78"/>
      <c r="R1059" s="83"/>
      <c r="S1059" s="83"/>
      <c r="T1059" s="83"/>
      <c r="U1059" s="83"/>
      <c r="V1059" s="86"/>
      <c r="W1059" s="51"/>
      <c r="X1059" s="86"/>
      <c r="Y1059" s="52"/>
      <c r="Z1059" s="51"/>
      <c r="AA1059" s="73">
        <v>1059</v>
      </c>
      <c r="AB1059" s="73"/>
      <c r="AC1059" s="74"/>
      <c r="AD1059" s="82"/>
      <c r="AE1059" s="82"/>
      <c r="AF1059" s="2"/>
      <c r="AI1059" s="3"/>
      <c r="AJ1059" s="3"/>
    </row>
    <row r="1060" spans="1:36" ht="15">
      <c r="A1060" s="66" t="s">
        <v>1537</v>
      </c>
      <c r="B1060" s="67"/>
      <c r="C1060" s="67"/>
      <c r="D1060" s="68"/>
      <c r="E1060" s="70"/>
      <c r="F1060" s="67"/>
      <c r="G1060" s="67"/>
      <c r="H1060" s="71"/>
      <c r="I1060" s="72"/>
      <c r="J1060" s="72"/>
      <c r="K1060" s="71"/>
      <c r="L1060" s="75"/>
      <c r="M1060" s="76">
        <v>4217.5849609375</v>
      </c>
      <c r="N1060" s="76">
        <v>4157.6103515625</v>
      </c>
      <c r="O1060" s="77"/>
      <c r="P1060" s="78"/>
      <c r="Q1060" s="78"/>
      <c r="R1060" s="83"/>
      <c r="S1060" s="83"/>
      <c r="T1060" s="83"/>
      <c r="U1060" s="83"/>
      <c r="V1060" s="86"/>
      <c r="W1060" s="51"/>
      <c r="X1060" s="86"/>
      <c r="Y1060" s="52"/>
      <c r="Z1060" s="51"/>
      <c r="AA1060" s="73">
        <v>1060</v>
      </c>
      <c r="AB1060" s="73"/>
      <c r="AC1060" s="74"/>
      <c r="AD1060" s="82"/>
      <c r="AE1060" s="82"/>
      <c r="AF1060" s="2"/>
      <c r="AI1060" s="3"/>
      <c r="AJ1060" s="3"/>
    </row>
    <row r="1061" spans="1:36" ht="15">
      <c r="A1061" s="66" t="s">
        <v>1538</v>
      </c>
      <c r="B1061" s="67"/>
      <c r="C1061" s="67"/>
      <c r="D1061" s="68"/>
      <c r="E1061" s="70"/>
      <c r="F1061" s="67"/>
      <c r="G1061" s="67"/>
      <c r="H1061" s="71"/>
      <c r="I1061" s="72"/>
      <c r="J1061" s="72"/>
      <c r="K1061" s="71"/>
      <c r="L1061" s="75"/>
      <c r="M1061" s="76">
        <v>4433.4716796875</v>
      </c>
      <c r="N1061" s="76">
        <v>4132.20458984375</v>
      </c>
      <c r="O1061" s="77"/>
      <c r="P1061" s="78"/>
      <c r="Q1061" s="78"/>
      <c r="R1061" s="83"/>
      <c r="S1061" s="83"/>
      <c r="T1061" s="83"/>
      <c r="U1061" s="83"/>
      <c r="V1061" s="86"/>
      <c r="W1061" s="51"/>
      <c r="X1061" s="86"/>
      <c r="Y1061" s="52"/>
      <c r="Z1061" s="51"/>
      <c r="AA1061" s="73">
        <v>1061</v>
      </c>
      <c r="AB1061" s="73"/>
      <c r="AC1061" s="74"/>
      <c r="AD1061" s="82"/>
      <c r="AE1061" s="82"/>
      <c r="AF1061" s="2"/>
      <c r="AI1061" s="3"/>
      <c r="AJ1061" s="3"/>
    </row>
    <row r="1062" spans="1:36" ht="15">
      <c r="A1062" s="66" t="s">
        <v>879</v>
      </c>
      <c r="B1062" s="67"/>
      <c r="C1062" s="67"/>
      <c r="D1062" s="68"/>
      <c r="E1062" s="70"/>
      <c r="F1062" s="67"/>
      <c r="G1062" s="67"/>
      <c r="H1062" s="71"/>
      <c r="I1062" s="72"/>
      <c r="J1062" s="72"/>
      <c r="K1062" s="71"/>
      <c r="L1062" s="75"/>
      <c r="M1062" s="76">
        <v>5910.251953125</v>
      </c>
      <c r="N1062" s="76">
        <v>4171.365234375</v>
      </c>
      <c r="O1062" s="77"/>
      <c r="P1062" s="78"/>
      <c r="Q1062" s="78"/>
      <c r="R1062" s="83"/>
      <c r="S1062" s="83"/>
      <c r="T1062" s="83"/>
      <c r="U1062" s="83"/>
      <c r="V1062" s="86"/>
      <c r="W1062" s="51"/>
      <c r="X1062" s="86"/>
      <c r="Y1062" s="52"/>
      <c r="Z1062" s="51"/>
      <c r="AA1062" s="73">
        <v>1062</v>
      </c>
      <c r="AB1062" s="73"/>
      <c r="AC1062" s="74"/>
      <c r="AD1062" s="82"/>
      <c r="AE1062" s="82"/>
      <c r="AF1062" s="2"/>
      <c r="AI1062" s="3"/>
      <c r="AJ1062" s="3"/>
    </row>
    <row r="1063" spans="1:36" ht="15">
      <c r="A1063" s="66" t="s">
        <v>400</v>
      </c>
      <c r="B1063" s="67"/>
      <c r="C1063" s="67"/>
      <c r="D1063" s="68"/>
      <c r="E1063" s="70"/>
      <c r="F1063" s="67"/>
      <c r="G1063" s="67"/>
      <c r="H1063" s="71"/>
      <c r="I1063" s="72"/>
      <c r="J1063" s="72"/>
      <c r="K1063" s="71"/>
      <c r="L1063" s="75"/>
      <c r="M1063" s="76">
        <v>5055.6669921875</v>
      </c>
      <c r="N1063" s="76">
        <v>4543.3076171875</v>
      </c>
      <c r="O1063" s="77"/>
      <c r="P1063" s="78"/>
      <c r="Q1063" s="78"/>
      <c r="R1063" s="83"/>
      <c r="S1063" s="83"/>
      <c r="T1063" s="83"/>
      <c r="U1063" s="83"/>
      <c r="V1063" s="86"/>
      <c r="W1063" s="51"/>
      <c r="X1063" s="86"/>
      <c r="Y1063" s="52"/>
      <c r="Z1063" s="51"/>
      <c r="AA1063" s="73">
        <v>1063</v>
      </c>
      <c r="AB1063" s="73"/>
      <c r="AC1063" s="74"/>
      <c r="AD1063" s="82"/>
      <c r="AE1063" s="82"/>
      <c r="AF1063" s="2"/>
      <c r="AI1063" s="3"/>
      <c r="AJ1063" s="3"/>
    </row>
    <row r="1064" spans="1:36" ht="15">
      <c r="A1064" s="66" t="s">
        <v>1539</v>
      </c>
      <c r="B1064" s="67"/>
      <c r="C1064" s="67"/>
      <c r="D1064" s="68"/>
      <c r="E1064" s="70"/>
      <c r="F1064" s="67"/>
      <c r="G1064" s="67"/>
      <c r="H1064" s="71"/>
      <c r="I1064" s="72"/>
      <c r="J1064" s="72"/>
      <c r="K1064" s="71"/>
      <c r="L1064" s="75"/>
      <c r="M1064" s="76">
        <v>5094.12939453125</v>
      </c>
      <c r="N1064" s="76">
        <v>5299.841796875</v>
      </c>
      <c r="O1064" s="77"/>
      <c r="P1064" s="78"/>
      <c r="Q1064" s="78"/>
      <c r="R1064" s="83"/>
      <c r="S1064" s="83"/>
      <c r="T1064" s="83"/>
      <c r="U1064" s="83"/>
      <c r="V1064" s="86"/>
      <c r="W1064" s="51"/>
      <c r="X1064" s="86"/>
      <c r="Y1064" s="52"/>
      <c r="Z1064" s="51"/>
      <c r="AA1064" s="73">
        <v>1064</v>
      </c>
      <c r="AB1064" s="73"/>
      <c r="AC1064" s="74"/>
      <c r="AD1064" s="82"/>
      <c r="AE1064" s="82"/>
      <c r="AF1064" s="2"/>
      <c r="AI1064" s="3"/>
      <c r="AJ1064" s="3"/>
    </row>
    <row r="1065" spans="1:36" ht="15">
      <c r="A1065" s="66" t="s">
        <v>1540</v>
      </c>
      <c r="B1065" s="67"/>
      <c r="C1065" s="67"/>
      <c r="D1065" s="68"/>
      <c r="E1065" s="70"/>
      <c r="F1065" s="67"/>
      <c r="G1065" s="67"/>
      <c r="H1065" s="71"/>
      <c r="I1065" s="72"/>
      <c r="J1065" s="72"/>
      <c r="K1065" s="71"/>
      <c r="L1065" s="75"/>
      <c r="M1065" s="76">
        <v>7840.8232421875</v>
      </c>
      <c r="N1065" s="76">
        <v>5231.24951171875</v>
      </c>
      <c r="O1065" s="77"/>
      <c r="P1065" s="78"/>
      <c r="Q1065" s="78"/>
      <c r="R1065" s="83"/>
      <c r="S1065" s="83"/>
      <c r="T1065" s="83"/>
      <c r="U1065" s="83"/>
      <c r="V1065" s="86"/>
      <c r="W1065" s="51"/>
      <c r="X1065" s="86"/>
      <c r="Y1065" s="52"/>
      <c r="Z1065" s="51"/>
      <c r="AA1065" s="73">
        <v>1065</v>
      </c>
      <c r="AB1065" s="73"/>
      <c r="AC1065" s="74"/>
      <c r="AD1065" s="82"/>
      <c r="AE1065" s="82"/>
      <c r="AF1065" s="2"/>
      <c r="AI1065" s="3"/>
      <c r="AJ1065" s="3"/>
    </row>
    <row r="1066" spans="1:36" ht="15">
      <c r="A1066" s="66" t="s">
        <v>880</v>
      </c>
      <c r="B1066" s="67"/>
      <c r="C1066" s="67"/>
      <c r="D1066" s="68"/>
      <c r="E1066" s="70"/>
      <c r="F1066" s="67"/>
      <c r="G1066" s="67"/>
      <c r="H1066" s="71"/>
      <c r="I1066" s="72"/>
      <c r="J1066" s="72"/>
      <c r="K1066" s="71"/>
      <c r="L1066" s="75"/>
      <c r="M1066" s="76">
        <v>4276.43505859375</v>
      </c>
      <c r="N1066" s="76">
        <v>4107.9033203125</v>
      </c>
      <c r="O1066" s="77"/>
      <c r="P1066" s="78"/>
      <c r="Q1066" s="78"/>
      <c r="R1066" s="83"/>
      <c r="S1066" s="83"/>
      <c r="T1066" s="83"/>
      <c r="U1066" s="83"/>
      <c r="V1066" s="86"/>
      <c r="W1066" s="51"/>
      <c r="X1066" s="86"/>
      <c r="Y1066" s="52"/>
      <c r="Z1066" s="51"/>
      <c r="AA1066" s="73">
        <v>1066</v>
      </c>
      <c r="AB1066" s="73"/>
      <c r="AC1066" s="74"/>
      <c r="AD1066" s="82"/>
      <c r="AE1066" s="82"/>
      <c r="AF1066" s="2"/>
      <c r="AI1066" s="3"/>
      <c r="AJ1066" s="3"/>
    </row>
    <row r="1067" spans="1:36" ht="15">
      <c r="A1067" s="66" t="s">
        <v>1541</v>
      </c>
      <c r="B1067" s="67"/>
      <c r="C1067" s="67"/>
      <c r="D1067" s="68"/>
      <c r="E1067" s="70"/>
      <c r="F1067" s="67"/>
      <c r="G1067" s="67"/>
      <c r="H1067" s="71"/>
      <c r="I1067" s="72"/>
      <c r="J1067" s="72"/>
      <c r="K1067" s="71"/>
      <c r="L1067" s="75"/>
      <c r="M1067" s="76">
        <v>3391.109619140625</v>
      </c>
      <c r="N1067" s="76">
        <v>4414.71240234375</v>
      </c>
      <c r="O1067" s="77"/>
      <c r="P1067" s="78"/>
      <c r="Q1067" s="78"/>
      <c r="R1067" s="83"/>
      <c r="S1067" s="83"/>
      <c r="T1067" s="83"/>
      <c r="U1067" s="83"/>
      <c r="V1067" s="86"/>
      <c r="W1067" s="51"/>
      <c r="X1067" s="86"/>
      <c r="Y1067" s="52"/>
      <c r="Z1067" s="51"/>
      <c r="AA1067" s="73">
        <v>1067</v>
      </c>
      <c r="AB1067" s="73"/>
      <c r="AC1067" s="74"/>
      <c r="AD1067" s="82"/>
      <c r="AE1067" s="82"/>
      <c r="AF1067" s="2"/>
      <c r="AI1067" s="3"/>
      <c r="AJ1067" s="3"/>
    </row>
    <row r="1068" spans="1:36" ht="15">
      <c r="A1068" s="66" t="s">
        <v>881</v>
      </c>
      <c r="B1068" s="67"/>
      <c r="C1068" s="67"/>
      <c r="D1068" s="68"/>
      <c r="E1068" s="70"/>
      <c r="F1068" s="67"/>
      <c r="G1068" s="67"/>
      <c r="H1068" s="71"/>
      <c r="I1068" s="72"/>
      <c r="J1068" s="72"/>
      <c r="K1068" s="71"/>
      <c r="L1068" s="75"/>
      <c r="M1068" s="76">
        <v>4965.93017578125</v>
      </c>
      <c r="N1068" s="76">
        <v>3871.039794921875</v>
      </c>
      <c r="O1068" s="77"/>
      <c r="P1068" s="78"/>
      <c r="Q1068" s="78"/>
      <c r="R1068" s="83"/>
      <c r="S1068" s="83"/>
      <c r="T1068" s="83"/>
      <c r="U1068" s="83"/>
      <c r="V1068" s="86"/>
      <c r="W1068" s="51"/>
      <c r="X1068" s="86"/>
      <c r="Y1068" s="52"/>
      <c r="Z1068" s="51"/>
      <c r="AA1068" s="73">
        <v>1068</v>
      </c>
      <c r="AB1068" s="73"/>
      <c r="AC1068" s="74"/>
      <c r="AD1068" s="82"/>
      <c r="AE1068" s="82"/>
      <c r="AF1068" s="2"/>
      <c r="AI1068" s="3"/>
      <c r="AJ1068" s="3"/>
    </row>
    <row r="1069" spans="1:36" ht="15">
      <c r="A1069" s="66" t="s">
        <v>1542</v>
      </c>
      <c r="B1069" s="67"/>
      <c r="C1069" s="67"/>
      <c r="D1069" s="68"/>
      <c r="E1069" s="70"/>
      <c r="F1069" s="67"/>
      <c r="G1069" s="67"/>
      <c r="H1069" s="71"/>
      <c r="I1069" s="72"/>
      <c r="J1069" s="72"/>
      <c r="K1069" s="71"/>
      <c r="L1069" s="75"/>
      <c r="M1069" s="76">
        <v>4037.91650390625</v>
      </c>
      <c r="N1069" s="76">
        <v>4058.7275390625</v>
      </c>
      <c r="O1069" s="77"/>
      <c r="P1069" s="78"/>
      <c r="Q1069" s="78"/>
      <c r="R1069" s="83"/>
      <c r="S1069" s="83"/>
      <c r="T1069" s="83"/>
      <c r="U1069" s="83"/>
      <c r="V1069" s="86"/>
      <c r="W1069" s="51"/>
      <c r="X1069" s="86"/>
      <c r="Y1069" s="52"/>
      <c r="Z1069" s="51"/>
      <c r="AA1069" s="73">
        <v>1069</v>
      </c>
      <c r="AB1069" s="73"/>
      <c r="AC1069" s="74"/>
      <c r="AD1069" s="82"/>
      <c r="AE1069" s="82"/>
      <c r="AF1069" s="2"/>
      <c r="AI1069" s="3"/>
      <c r="AJ1069" s="3"/>
    </row>
    <row r="1070" spans="1:36" ht="15">
      <c r="A1070" s="66" t="s">
        <v>882</v>
      </c>
      <c r="B1070" s="67"/>
      <c r="C1070" s="67"/>
      <c r="D1070" s="68"/>
      <c r="E1070" s="70"/>
      <c r="F1070" s="67"/>
      <c r="G1070" s="67"/>
      <c r="H1070" s="71"/>
      <c r="I1070" s="72"/>
      <c r="J1070" s="72"/>
      <c r="K1070" s="71"/>
      <c r="L1070" s="75"/>
      <c r="M1070" s="76">
        <v>4195.220703125</v>
      </c>
      <c r="N1070" s="76">
        <v>4074.26806640625</v>
      </c>
      <c r="O1070" s="77"/>
      <c r="P1070" s="78"/>
      <c r="Q1070" s="78"/>
      <c r="R1070" s="83"/>
      <c r="S1070" s="83"/>
      <c r="T1070" s="83"/>
      <c r="U1070" s="83"/>
      <c r="V1070" s="86"/>
      <c r="W1070" s="51"/>
      <c r="X1070" s="86"/>
      <c r="Y1070" s="52"/>
      <c r="Z1070" s="51"/>
      <c r="AA1070" s="73">
        <v>1070</v>
      </c>
      <c r="AB1070" s="73"/>
      <c r="AC1070" s="74"/>
      <c r="AD1070" s="82"/>
      <c r="AE1070" s="82"/>
      <c r="AF1070" s="2"/>
      <c r="AI1070" s="3"/>
      <c r="AJ1070" s="3"/>
    </row>
    <row r="1071" spans="1:36" ht="15">
      <c r="A1071" s="66" t="s">
        <v>1543</v>
      </c>
      <c r="B1071" s="67"/>
      <c r="C1071" s="67"/>
      <c r="D1071" s="68"/>
      <c r="E1071" s="70"/>
      <c r="F1071" s="67"/>
      <c r="G1071" s="67"/>
      <c r="H1071" s="71"/>
      <c r="I1071" s="72"/>
      <c r="J1071" s="72"/>
      <c r="K1071" s="71"/>
      <c r="L1071" s="75"/>
      <c r="M1071" s="76">
        <v>4416.95703125</v>
      </c>
      <c r="N1071" s="76">
        <v>3266.0810546875</v>
      </c>
      <c r="O1071" s="77"/>
      <c r="P1071" s="78"/>
      <c r="Q1071" s="78"/>
      <c r="R1071" s="83"/>
      <c r="S1071" s="83"/>
      <c r="T1071" s="83"/>
      <c r="U1071" s="83"/>
      <c r="V1071" s="86"/>
      <c r="W1071" s="51"/>
      <c r="X1071" s="86"/>
      <c r="Y1071" s="52"/>
      <c r="Z1071" s="51"/>
      <c r="AA1071" s="73">
        <v>1071</v>
      </c>
      <c r="AB1071" s="73"/>
      <c r="AC1071" s="74"/>
      <c r="AD1071" s="82"/>
      <c r="AE1071" s="82"/>
      <c r="AF1071" s="2"/>
      <c r="AI1071" s="3"/>
      <c r="AJ1071" s="3"/>
    </row>
    <row r="1072" spans="1:36" ht="15">
      <c r="A1072" s="66" t="s">
        <v>883</v>
      </c>
      <c r="B1072" s="67"/>
      <c r="C1072" s="67"/>
      <c r="D1072" s="68"/>
      <c r="E1072" s="70"/>
      <c r="F1072" s="67"/>
      <c r="G1072" s="67"/>
      <c r="H1072" s="71"/>
      <c r="I1072" s="72"/>
      <c r="J1072" s="72"/>
      <c r="K1072" s="71"/>
      <c r="L1072" s="75"/>
      <c r="M1072" s="76">
        <v>4223.19140625</v>
      </c>
      <c r="N1072" s="76">
        <v>4041.652587890625</v>
      </c>
      <c r="O1072" s="77"/>
      <c r="P1072" s="78"/>
      <c r="Q1072" s="78"/>
      <c r="R1072" s="83"/>
      <c r="S1072" s="83"/>
      <c r="T1072" s="83"/>
      <c r="U1072" s="83"/>
      <c r="V1072" s="86"/>
      <c r="W1072" s="51"/>
      <c r="X1072" s="86"/>
      <c r="Y1072" s="52"/>
      <c r="Z1072" s="51"/>
      <c r="AA1072" s="73">
        <v>1072</v>
      </c>
      <c r="AB1072" s="73"/>
      <c r="AC1072" s="74"/>
      <c r="AD1072" s="82"/>
      <c r="AE1072" s="82"/>
      <c r="AF1072" s="2"/>
      <c r="AI1072" s="3"/>
      <c r="AJ1072" s="3"/>
    </row>
    <row r="1073" spans="1:36" ht="15">
      <c r="A1073" s="66" t="s">
        <v>1544</v>
      </c>
      <c r="B1073" s="67"/>
      <c r="C1073" s="67"/>
      <c r="D1073" s="68"/>
      <c r="E1073" s="70"/>
      <c r="F1073" s="67"/>
      <c r="G1073" s="67"/>
      <c r="H1073" s="71"/>
      <c r="I1073" s="72"/>
      <c r="J1073" s="72"/>
      <c r="K1073" s="71"/>
      <c r="L1073" s="75"/>
      <c r="M1073" s="76">
        <v>3375.157958984375</v>
      </c>
      <c r="N1073" s="76">
        <v>3663.07421875</v>
      </c>
      <c r="O1073" s="77"/>
      <c r="P1073" s="78"/>
      <c r="Q1073" s="78"/>
      <c r="R1073" s="83"/>
      <c r="S1073" s="83"/>
      <c r="T1073" s="83"/>
      <c r="U1073" s="83"/>
      <c r="V1073" s="86"/>
      <c r="W1073" s="51"/>
      <c r="X1073" s="86"/>
      <c r="Y1073" s="52"/>
      <c r="Z1073" s="51"/>
      <c r="AA1073" s="73">
        <v>1073</v>
      </c>
      <c r="AB1073" s="73"/>
      <c r="AC1073" s="74"/>
      <c r="AD1073" s="82"/>
      <c r="AE1073" s="82"/>
      <c r="AF1073" s="2"/>
      <c r="AI1073" s="3"/>
      <c r="AJ1073" s="3"/>
    </row>
    <row r="1074" spans="1:36" ht="15">
      <c r="A1074" s="66" t="s">
        <v>316</v>
      </c>
      <c r="B1074" s="67"/>
      <c r="C1074" s="67"/>
      <c r="D1074" s="68"/>
      <c r="E1074" s="70"/>
      <c r="F1074" s="67"/>
      <c r="G1074" s="67"/>
      <c r="H1074" s="71"/>
      <c r="I1074" s="72"/>
      <c r="J1074" s="72"/>
      <c r="K1074" s="71"/>
      <c r="L1074" s="75"/>
      <c r="M1074" s="76">
        <v>4233.07958984375</v>
      </c>
      <c r="N1074" s="76">
        <v>3002.71484375</v>
      </c>
      <c r="O1074" s="77"/>
      <c r="P1074" s="78"/>
      <c r="Q1074" s="78"/>
      <c r="R1074" s="83"/>
      <c r="S1074" s="83"/>
      <c r="T1074" s="83"/>
      <c r="U1074" s="83"/>
      <c r="V1074" s="86"/>
      <c r="W1074" s="51"/>
      <c r="X1074" s="86"/>
      <c r="Y1074" s="52"/>
      <c r="Z1074" s="51"/>
      <c r="AA1074" s="73">
        <v>1074</v>
      </c>
      <c r="AB1074" s="73"/>
      <c r="AC1074" s="74"/>
      <c r="AD1074" s="82"/>
      <c r="AE1074" s="82"/>
      <c r="AF1074" s="2"/>
      <c r="AI1074" s="3"/>
      <c r="AJ1074" s="3"/>
    </row>
    <row r="1075" spans="1:36" ht="15">
      <c r="A1075" s="66" t="s">
        <v>419</v>
      </c>
      <c r="B1075" s="67"/>
      <c r="C1075" s="67"/>
      <c r="D1075" s="68"/>
      <c r="E1075" s="70"/>
      <c r="F1075" s="67"/>
      <c r="G1075" s="67"/>
      <c r="H1075" s="71"/>
      <c r="I1075" s="72"/>
      <c r="J1075" s="72"/>
      <c r="K1075" s="71"/>
      <c r="L1075" s="75"/>
      <c r="M1075" s="76">
        <v>3185.37109375</v>
      </c>
      <c r="N1075" s="76">
        <v>2696.03369140625</v>
      </c>
      <c r="O1075" s="77"/>
      <c r="P1075" s="78"/>
      <c r="Q1075" s="78"/>
      <c r="R1075" s="83"/>
      <c r="S1075" s="83"/>
      <c r="T1075" s="83"/>
      <c r="U1075" s="83"/>
      <c r="V1075" s="86"/>
      <c r="W1075" s="51"/>
      <c r="X1075" s="86"/>
      <c r="Y1075" s="52"/>
      <c r="Z1075" s="51"/>
      <c r="AA1075" s="73">
        <v>1075</v>
      </c>
      <c r="AB1075" s="73"/>
      <c r="AC1075" s="74"/>
      <c r="AD1075" s="82"/>
      <c r="AE1075" s="82"/>
      <c r="AF1075" s="2"/>
      <c r="AI1075" s="3"/>
      <c r="AJ1075" s="3"/>
    </row>
    <row r="1076" spans="1:36" ht="15">
      <c r="A1076" s="66" t="s">
        <v>884</v>
      </c>
      <c r="B1076" s="67"/>
      <c r="C1076" s="67"/>
      <c r="D1076" s="68"/>
      <c r="E1076" s="70"/>
      <c r="F1076" s="67"/>
      <c r="G1076" s="67"/>
      <c r="H1076" s="71"/>
      <c r="I1076" s="72"/>
      <c r="J1076" s="72"/>
      <c r="K1076" s="71"/>
      <c r="L1076" s="75"/>
      <c r="M1076" s="76">
        <v>5099.31396484375</v>
      </c>
      <c r="N1076" s="76">
        <v>4085.269287109375</v>
      </c>
      <c r="O1076" s="77"/>
      <c r="P1076" s="78"/>
      <c r="Q1076" s="78"/>
      <c r="R1076" s="83"/>
      <c r="S1076" s="83"/>
      <c r="T1076" s="83"/>
      <c r="U1076" s="83"/>
      <c r="V1076" s="86"/>
      <c r="W1076" s="51"/>
      <c r="X1076" s="86"/>
      <c r="Y1076" s="52"/>
      <c r="Z1076" s="51"/>
      <c r="AA1076" s="73">
        <v>1076</v>
      </c>
      <c r="AB1076" s="73"/>
      <c r="AC1076" s="74"/>
      <c r="AD1076" s="82"/>
      <c r="AE1076" s="82"/>
      <c r="AF1076" s="2"/>
      <c r="AI1076" s="3"/>
      <c r="AJ1076" s="3"/>
    </row>
    <row r="1077" spans="1:36" ht="15">
      <c r="A1077" s="66" t="s">
        <v>1545</v>
      </c>
      <c r="B1077" s="67"/>
      <c r="C1077" s="67"/>
      <c r="D1077" s="68"/>
      <c r="E1077" s="70"/>
      <c r="F1077" s="67"/>
      <c r="G1077" s="67"/>
      <c r="H1077" s="71"/>
      <c r="I1077" s="72"/>
      <c r="J1077" s="72"/>
      <c r="K1077" s="71"/>
      <c r="L1077" s="75"/>
      <c r="M1077" s="76">
        <v>4146.7783203125</v>
      </c>
      <c r="N1077" s="76">
        <v>4073.690185546875</v>
      </c>
      <c r="O1077" s="77"/>
      <c r="P1077" s="78"/>
      <c r="Q1077" s="78"/>
      <c r="R1077" s="83"/>
      <c r="S1077" s="83"/>
      <c r="T1077" s="83"/>
      <c r="U1077" s="83"/>
      <c r="V1077" s="86"/>
      <c r="W1077" s="51"/>
      <c r="X1077" s="86"/>
      <c r="Y1077" s="52"/>
      <c r="Z1077" s="51"/>
      <c r="AA1077" s="73">
        <v>1077</v>
      </c>
      <c r="AB1077" s="73"/>
      <c r="AC1077" s="74"/>
      <c r="AD1077" s="82"/>
      <c r="AE1077" s="82"/>
      <c r="AF1077" s="2"/>
      <c r="AI1077" s="3"/>
      <c r="AJ1077" s="3"/>
    </row>
    <row r="1078" spans="1:36" ht="15">
      <c r="A1078" s="66" t="s">
        <v>1546</v>
      </c>
      <c r="B1078" s="67"/>
      <c r="C1078" s="67"/>
      <c r="D1078" s="68"/>
      <c r="E1078" s="70"/>
      <c r="F1078" s="67"/>
      <c r="G1078" s="67"/>
      <c r="H1078" s="71"/>
      <c r="I1078" s="72"/>
      <c r="J1078" s="72"/>
      <c r="K1078" s="71"/>
      <c r="L1078" s="75"/>
      <c r="M1078" s="76">
        <v>5423.93212890625</v>
      </c>
      <c r="N1078" s="76">
        <v>142.46829223632812</v>
      </c>
      <c r="O1078" s="77"/>
      <c r="P1078" s="78"/>
      <c r="Q1078" s="78"/>
      <c r="R1078" s="83"/>
      <c r="S1078" s="83"/>
      <c r="T1078" s="83"/>
      <c r="U1078" s="83"/>
      <c r="V1078" s="86"/>
      <c r="W1078" s="51"/>
      <c r="X1078" s="86"/>
      <c r="Y1078" s="52"/>
      <c r="Z1078" s="51"/>
      <c r="AA1078" s="73">
        <v>1078</v>
      </c>
      <c r="AB1078" s="73"/>
      <c r="AC1078" s="74"/>
      <c r="AD1078" s="82"/>
      <c r="AE1078" s="82"/>
      <c r="AF1078" s="2"/>
      <c r="AI1078" s="3"/>
      <c r="AJ1078" s="3"/>
    </row>
    <row r="1079" spans="1:36" ht="15">
      <c r="A1079" s="66" t="s">
        <v>219</v>
      </c>
      <c r="B1079" s="67"/>
      <c r="C1079" s="67"/>
      <c r="D1079" s="68"/>
      <c r="E1079" s="70"/>
      <c r="F1079" s="67"/>
      <c r="G1079" s="67"/>
      <c r="H1079" s="71"/>
      <c r="I1079" s="72"/>
      <c r="J1079" s="72"/>
      <c r="K1079" s="71"/>
      <c r="L1079" s="75"/>
      <c r="M1079" s="76">
        <v>4744.6357421875</v>
      </c>
      <c r="N1079" s="76">
        <v>4383.4404296875</v>
      </c>
      <c r="O1079" s="77"/>
      <c r="P1079" s="78"/>
      <c r="Q1079" s="78"/>
      <c r="R1079" s="83"/>
      <c r="S1079" s="83"/>
      <c r="T1079" s="83"/>
      <c r="U1079" s="83"/>
      <c r="V1079" s="86"/>
      <c r="W1079" s="51"/>
      <c r="X1079" s="86"/>
      <c r="Y1079" s="52"/>
      <c r="Z1079" s="51"/>
      <c r="AA1079" s="73">
        <v>1079</v>
      </c>
      <c r="AB1079" s="73"/>
      <c r="AC1079" s="74"/>
      <c r="AD1079" s="82"/>
      <c r="AE1079" s="82"/>
      <c r="AF1079" s="2"/>
      <c r="AI1079" s="3"/>
      <c r="AJ1079" s="3"/>
    </row>
    <row r="1080" spans="1:36" ht="15">
      <c r="A1080" s="66" t="s">
        <v>1547</v>
      </c>
      <c r="B1080" s="67"/>
      <c r="C1080" s="67"/>
      <c r="D1080" s="68"/>
      <c r="E1080" s="70"/>
      <c r="F1080" s="67"/>
      <c r="G1080" s="67"/>
      <c r="H1080" s="71"/>
      <c r="I1080" s="72"/>
      <c r="J1080" s="72"/>
      <c r="K1080" s="71"/>
      <c r="L1080" s="75"/>
      <c r="M1080" s="76">
        <v>5459.966796875</v>
      </c>
      <c r="N1080" s="76">
        <v>3830.786865234375</v>
      </c>
      <c r="O1080" s="77"/>
      <c r="P1080" s="78"/>
      <c r="Q1080" s="78"/>
      <c r="R1080" s="83"/>
      <c r="S1080" s="83"/>
      <c r="T1080" s="83"/>
      <c r="U1080" s="83"/>
      <c r="V1080" s="86"/>
      <c r="W1080" s="51"/>
      <c r="X1080" s="86"/>
      <c r="Y1080" s="52"/>
      <c r="Z1080" s="51"/>
      <c r="AA1080" s="73">
        <v>1080</v>
      </c>
      <c r="AB1080" s="73"/>
      <c r="AC1080" s="74"/>
      <c r="AD1080" s="82"/>
      <c r="AE1080" s="82"/>
      <c r="AF1080" s="2"/>
      <c r="AI1080" s="3"/>
      <c r="AJ1080" s="3"/>
    </row>
    <row r="1081" spans="1:36" ht="15">
      <c r="A1081" s="66" t="s">
        <v>885</v>
      </c>
      <c r="B1081" s="67"/>
      <c r="C1081" s="67"/>
      <c r="D1081" s="68"/>
      <c r="E1081" s="70"/>
      <c r="F1081" s="67"/>
      <c r="G1081" s="67"/>
      <c r="H1081" s="71"/>
      <c r="I1081" s="72"/>
      <c r="J1081" s="72"/>
      <c r="K1081" s="71"/>
      <c r="L1081" s="75"/>
      <c r="M1081" s="76">
        <v>3881.7255859375</v>
      </c>
      <c r="N1081" s="76">
        <v>5976.51953125</v>
      </c>
      <c r="O1081" s="77"/>
      <c r="P1081" s="78"/>
      <c r="Q1081" s="78"/>
      <c r="R1081" s="83"/>
      <c r="S1081" s="83"/>
      <c r="T1081" s="83"/>
      <c r="U1081" s="83"/>
      <c r="V1081" s="86"/>
      <c r="W1081" s="51"/>
      <c r="X1081" s="86"/>
      <c r="Y1081" s="52"/>
      <c r="Z1081" s="51"/>
      <c r="AA1081" s="73">
        <v>1081</v>
      </c>
      <c r="AB1081" s="73"/>
      <c r="AC1081" s="74"/>
      <c r="AD1081" s="82"/>
      <c r="AE1081" s="82"/>
      <c r="AF1081" s="2"/>
      <c r="AI1081" s="3"/>
      <c r="AJ1081" s="3"/>
    </row>
    <row r="1082" spans="1:36" ht="15">
      <c r="A1082" s="66" t="s">
        <v>886</v>
      </c>
      <c r="B1082" s="67"/>
      <c r="C1082" s="67"/>
      <c r="D1082" s="68"/>
      <c r="E1082" s="70"/>
      <c r="F1082" s="67"/>
      <c r="G1082" s="67"/>
      <c r="H1082" s="71"/>
      <c r="I1082" s="72"/>
      <c r="J1082" s="72"/>
      <c r="K1082" s="71"/>
      <c r="L1082" s="75"/>
      <c r="M1082" s="76">
        <v>3501.648193359375</v>
      </c>
      <c r="N1082" s="76">
        <v>5213.44775390625</v>
      </c>
      <c r="O1082" s="77"/>
      <c r="P1082" s="78"/>
      <c r="Q1082" s="78"/>
      <c r="R1082" s="83"/>
      <c r="S1082" s="83"/>
      <c r="T1082" s="83"/>
      <c r="U1082" s="83"/>
      <c r="V1082" s="86"/>
      <c r="W1082" s="51"/>
      <c r="X1082" s="86"/>
      <c r="Y1082" s="52"/>
      <c r="Z1082" s="51"/>
      <c r="AA1082" s="73">
        <v>1082</v>
      </c>
      <c r="AB1082" s="73"/>
      <c r="AC1082" s="74"/>
      <c r="AD1082" s="82"/>
      <c r="AE1082" s="82"/>
      <c r="AF1082" s="2"/>
      <c r="AI1082" s="3"/>
      <c r="AJ1082" s="3"/>
    </row>
    <row r="1083" spans="1:36" ht="15">
      <c r="A1083" s="66" t="s">
        <v>1548</v>
      </c>
      <c r="B1083" s="67"/>
      <c r="C1083" s="67"/>
      <c r="D1083" s="68"/>
      <c r="E1083" s="70"/>
      <c r="F1083" s="67"/>
      <c r="G1083" s="67"/>
      <c r="H1083" s="71"/>
      <c r="I1083" s="72"/>
      <c r="J1083" s="72"/>
      <c r="K1083" s="71"/>
      <c r="L1083" s="75"/>
      <c r="M1083" s="76">
        <v>3234.5478515625</v>
      </c>
      <c r="N1083" s="76">
        <v>4414.73291015625</v>
      </c>
      <c r="O1083" s="77"/>
      <c r="P1083" s="78"/>
      <c r="Q1083" s="78"/>
      <c r="R1083" s="83"/>
      <c r="S1083" s="83"/>
      <c r="T1083" s="83"/>
      <c r="U1083" s="83"/>
      <c r="V1083" s="86"/>
      <c r="W1083" s="51"/>
      <c r="X1083" s="86"/>
      <c r="Y1083" s="52"/>
      <c r="Z1083" s="51"/>
      <c r="AA1083" s="73">
        <v>1083</v>
      </c>
      <c r="AB1083" s="73"/>
      <c r="AC1083" s="74"/>
      <c r="AD1083" s="82"/>
      <c r="AE1083" s="82"/>
      <c r="AF1083" s="2"/>
      <c r="AI1083" s="3"/>
      <c r="AJ1083" s="3"/>
    </row>
    <row r="1084" spans="1:36" ht="15">
      <c r="A1084" s="66" t="s">
        <v>887</v>
      </c>
      <c r="B1084" s="67"/>
      <c r="C1084" s="67"/>
      <c r="D1084" s="68"/>
      <c r="E1084" s="70"/>
      <c r="F1084" s="67"/>
      <c r="G1084" s="67"/>
      <c r="H1084" s="71"/>
      <c r="I1084" s="72"/>
      <c r="J1084" s="72"/>
      <c r="K1084" s="71"/>
      <c r="L1084" s="75"/>
      <c r="M1084" s="76">
        <v>4791.9423828125</v>
      </c>
      <c r="N1084" s="76">
        <v>3560.47998046875</v>
      </c>
      <c r="O1084" s="77"/>
      <c r="P1084" s="78"/>
      <c r="Q1084" s="78"/>
      <c r="R1084" s="83"/>
      <c r="S1084" s="83"/>
      <c r="T1084" s="83"/>
      <c r="U1084" s="83"/>
      <c r="V1084" s="86"/>
      <c r="W1084" s="51"/>
      <c r="X1084" s="86"/>
      <c r="Y1084" s="52"/>
      <c r="Z1084" s="51"/>
      <c r="AA1084" s="73">
        <v>1084</v>
      </c>
      <c r="AB1084" s="73"/>
      <c r="AC1084" s="74"/>
      <c r="AD1084" s="82"/>
      <c r="AE1084" s="82"/>
      <c r="AF1084" s="2"/>
      <c r="AI1084" s="3"/>
      <c r="AJ1084" s="3"/>
    </row>
    <row r="1085" spans="1:36" ht="15">
      <c r="A1085" s="66" t="s">
        <v>1549</v>
      </c>
      <c r="B1085" s="67"/>
      <c r="C1085" s="67"/>
      <c r="D1085" s="68"/>
      <c r="E1085" s="70"/>
      <c r="F1085" s="67"/>
      <c r="G1085" s="67"/>
      <c r="H1085" s="71"/>
      <c r="I1085" s="72"/>
      <c r="J1085" s="72"/>
      <c r="K1085" s="71"/>
      <c r="L1085" s="75"/>
      <c r="M1085" s="76">
        <v>4026.848876953125</v>
      </c>
      <c r="N1085" s="76">
        <v>4055.589599609375</v>
      </c>
      <c r="O1085" s="77"/>
      <c r="P1085" s="78"/>
      <c r="Q1085" s="78"/>
      <c r="R1085" s="83"/>
      <c r="S1085" s="83"/>
      <c r="T1085" s="83"/>
      <c r="U1085" s="83"/>
      <c r="V1085" s="86"/>
      <c r="W1085" s="51"/>
      <c r="X1085" s="86"/>
      <c r="Y1085" s="52"/>
      <c r="Z1085" s="51"/>
      <c r="AA1085" s="73">
        <v>1085</v>
      </c>
      <c r="AB1085" s="73"/>
      <c r="AC1085" s="74"/>
      <c r="AD1085" s="82"/>
      <c r="AE1085" s="82"/>
      <c r="AF1085" s="2"/>
      <c r="AI1085" s="3"/>
      <c r="AJ1085" s="3"/>
    </row>
    <row r="1086" spans="1:36" ht="15">
      <c r="A1086" s="66" t="s">
        <v>1550</v>
      </c>
      <c r="B1086" s="67"/>
      <c r="C1086" s="67"/>
      <c r="D1086" s="68"/>
      <c r="E1086" s="70"/>
      <c r="F1086" s="67"/>
      <c r="G1086" s="67"/>
      <c r="H1086" s="71"/>
      <c r="I1086" s="72"/>
      <c r="J1086" s="72"/>
      <c r="K1086" s="71"/>
      <c r="L1086" s="75"/>
      <c r="M1086" s="76">
        <v>2306.56201171875</v>
      </c>
      <c r="N1086" s="76">
        <v>3564.039794921875</v>
      </c>
      <c r="O1086" s="77"/>
      <c r="P1086" s="78"/>
      <c r="Q1086" s="78"/>
      <c r="R1086" s="83"/>
      <c r="S1086" s="83"/>
      <c r="T1086" s="83"/>
      <c r="U1086" s="83"/>
      <c r="V1086" s="86"/>
      <c r="W1086" s="51"/>
      <c r="X1086" s="86"/>
      <c r="Y1086" s="52"/>
      <c r="Z1086" s="51"/>
      <c r="AA1086" s="73">
        <v>1086</v>
      </c>
      <c r="AB1086" s="73"/>
      <c r="AC1086" s="74"/>
      <c r="AD1086" s="82"/>
      <c r="AE1086" s="82"/>
      <c r="AF1086" s="2"/>
      <c r="AI1086" s="3"/>
      <c r="AJ1086" s="3"/>
    </row>
    <row r="1087" spans="1:36" ht="15">
      <c r="A1087" s="66" t="s">
        <v>888</v>
      </c>
      <c r="B1087" s="67"/>
      <c r="C1087" s="67"/>
      <c r="D1087" s="68"/>
      <c r="E1087" s="70"/>
      <c r="F1087" s="67"/>
      <c r="G1087" s="67"/>
      <c r="H1087" s="71"/>
      <c r="I1087" s="72"/>
      <c r="J1087" s="72"/>
      <c r="K1087" s="71"/>
      <c r="L1087" s="75"/>
      <c r="M1087" s="76">
        <v>4295.44873046875</v>
      </c>
      <c r="N1087" s="76">
        <v>3922.376953125</v>
      </c>
      <c r="O1087" s="77"/>
      <c r="P1087" s="78"/>
      <c r="Q1087" s="78"/>
      <c r="R1087" s="83"/>
      <c r="S1087" s="83"/>
      <c r="T1087" s="83"/>
      <c r="U1087" s="83"/>
      <c r="V1087" s="86"/>
      <c r="W1087" s="51"/>
      <c r="X1087" s="86"/>
      <c r="Y1087" s="52"/>
      <c r="Z1087" s="51"/>
      <c r="AA1087" s="73">
        <v>1087</v>
      </c>
      <c r="AB1087" s="73"/>
      <c r="AC1087" s="74"/>
      <c r="AD1087" s="82"/>
      <c r="AE1087" s="82"/>
      <c r="AF1087" s="2"/>
      <c r="AI1087" s="3"/>
      <c r="AJ1087" s="3"/>
    </row>
    <row r="1088" spans="1:36" ht="15">
      <c r="A1088" s="66" t="s">
        <v>1551</v>
      </c>
      <c r="B1088" s="67"/>
      <c r="C1088" s="67"/>
      <c r="D1088" s="68"/>
      <c r="E1088" s="70"/>
      <c r="F1088" s="67"/>
      <c r="G1088" s="67"/>
      <c r="H1088" s="71"/>
      <c r="I1088" s="72"/>
      <c r="J1088" s="72"/>
      <c r="K1088" s="71"/>
      <c r="L1088" s="75"/>
      <c r="M1088" s="76">
        <v>4500.95068359375</v>
      </c>
      <c r="N1088" s="76">
        <v>4733.875</v>
      </c>
      <c r="O1088" s="77"/>
      <c r="P1088" s="78"/>
      <c r="Q1088" s="78"/>
      <c r="R1088" s="83"/>
      <c r="S1088" s="83"/>
      <c r="T1088" s="83"/>
      <c r="U1088" s="83"/>
      <c r="V1088" s="86"/>
      <c r="W1088" s="51"/>
      <c r="X1088" s="86"/>
      <c r="Y1088" s="52"/>
      <c r="Z1088" s="51"/>
      <c r="AA1088" s="73">
        <v>1088</v>
      </c>
      <c r="AB1088" s="73"/>
      <c r="AC1088" s="74"/>
      <c r="AD1088" s="82"/>
      <c r="AE1088" s="82"/>
      <c r="AF1088" s="2"/>
      <c r="AI1088" s="3"/>
      <c r="AJ1088" s="3"/>
    </row>
    <row r="1089" spans="1:36" ht="15">
      <c r="A1089" s="66" t="s">
        <v>1552</v>
      </c>
      <c r="B1089" s="67"/>
      <c r="C1089" s="67"/>
      <c r="D1089" s="68"/>
      <c r="E1089" s="70"/>
      <c r="F1089" s="67"/>
      <c r="G1089" s="67"/>
      <c r="H1089" s="71"/>
      <c r="I1089" s="72"/>
      <c r="J1089" s="72"/>
      <c r="K1089" s="71"/>
      <c r="L1089" s="75"/>
      <c r="M1089" s="76">
        <v>4915.7587890625</v>
      </c>
      <c r="N1089" s="76">
        <v>3748.569091796875</v>
      </c>
      <c r="O1089" s="77"/>
      <c r="P1089" s="78"/>
      <c r="Q1089" s="78"/>
      <c r="R1089" s="83"/>
      <c r="S1089" s="83"/>
      <c r="T1089" s="83"/>
      <c r="U1089" s="83"/>
      <c r="V1089" s="86"/>
      <c r="W1089" s="51"/>
      <c r="X1089" s="86"/>
      <c r="Y1089" s="52"/>
      <c r="Z1089" s="51"/>
      <c r="AA1089" s="73">
        <v>1089</v>
      </c>
      <c r="AB1089" s="73"/>
      <c r="AC1089" s="74"/>
      <c r="AD1089" s="82"/>
      <c r="AE1089" s="82"/>
      <c r="AF1089" s="2"/>
      <c r="AI1089" s="3"/>
      <c r="AJ1089" s="3"/>
    </row>
    <row r="1090" spans="1:36" ht="15">
      <c r="A1090" s="66" t="s">
        <v>1553</v>
      </c>
      <c r="B1090" s="67"/>
      <c r="C1090" s="67"/>
      <c r="D1090" s="68"/>
      <c r="E1090" s="70"/>
      <c r="F1090" s="67"/>
      <c r="G1090" s="67"/>
      <c r="H1090" s="71"/>
      <c r="I1090" s="72"/>
      <c r="J1090" s="72"/>
      <c r="K1090" s="71"/>
      <c r="L1090" s="75"/>
      <c r="M1090" s="76">
        <v>3706.3232421875</v>
      </c>
      <c r="N1090" s="76">
        <v>2970.088623046875</v>
      </c>
      <c r="O1090" s="77"/>
      <c r="P1090" s="78"/>
      <c r="Q1090" s="78"/>
      <c r="R1090" s="83"/>
      <c r="S1090" s="83"/>
      <c r="T1090" s="83"/>
      <c r="U1090" s="83"/>
      <c r="V1090" s="86"/>
      <c r="W1090" s="51"/>
      <c r="X1090" s="86"/>
      <c r="Y1090" s="52"/>
      <c r="Z1090" s="51"/>
      <c r="AA1090" s="73">
        <v>1090</v>
      </c>
      <c r="AB1090" s="73"/>
      <c r="AC1090" s="74"/>
      <c r="AD1090" s="82"/>
      <c r="AE1090" s="82"/>
      <c r="AF1090" s="2"/>
      <c r="AI1090" s="3"/>
      <c r="AJ1090" s="3"/>
    </row>
    <row r="1091" spans="1:36" ht="15">
      <c r="A1091" s="66" t="s">
        <v>372</v>
      </c>
      <c r="B1091" s="67"/>
      <c r="C1091" s="67"/>
      <c r="D1091" s="68"/>
      <c r="E1091" s="70"/>
      <c r="F1091" s="67"/>
      <c r="G1091" s="67"/>
      <c r="H1091" s="71"/>
      <c r="I1091" s="72"/>
      <c r="J1091" s="72"/>
      <c r="K1091" s="71"/>
      <c r="L1091" s="75"/>
      <c r="M1091" s="76">
        <v>3545.53369140625</v>
      </c>
      <c r="N1091" s="76">
        <v>3405.305908203125</v>
      </c>
      <c r="O1091" s="77"/>
      <c r="P1091" s="78"/>
      <c r="Q1091" s="78"/>
      <c r="R1091" s="83"/>
      <c r="S1091" s="83"/>
      <c r="T1091" s="83"/>
      <c r="U1091" s="83"/>
      <c r="V1091" s="86"/>
      <c r="W1091" s="51"/>
      <c r="X1091" s="86"/>
      <c r="Y1091" s="52"/>
      <c r="Z1091" s="51"/>
      <c r="AA1091" s="73">
        <v>1091</v>
      </c>
      <c r="AB1091" s="73"/>
      <c r="AC1091" s="74"/>
      <c r="AD1091" s="82"/>
      <c r="AE1091" s="82"/>
      <c r="AF1091" s="2"/>
      <c r="AI1091" s="3"/>
      <c r="AJ1091" s="3"/>
    </row>
    <row r="1092" spans="1:36" ht="15">
      <c r="A1092" s="66" t="s">
        <v>1554</v>
      </c>
      <c r="B1092" s="67"/>
      <c r="C1092" s="67"/>
      <c r="D1092" s="68"/>
      <c r="E1092" s="70"/>
      <c r="F1092" s="67"/>
      <c r="G1092" s="67"/>
      <c r="H1092" s="71"/>
      <c r="I1092" s="72"/>
      <c r="J1092" s="72"/>
      <c r="K1092" s="71"/>
      <c r="L1092" s="75"/>
      <c r="M1092" s="76">
        <v>3593.164306640625</v>
      </c>
      <c r="N1092" s="76">
        <v>2574.80224609375</v>
      </c>
      <c r="O1092" s="77"/>
      <c r="P1092" s="78"/>
      <c r="Q1092" s="78"/>
      <c r="R1092" s="83"/>
      <c r="S1092" s="83"/>
      <c r="T1092" s="83"/>
      <c r="U1092" s="83"/>
      <c r="V1092" s="86"/>
      <c r="W1092" s="51"/>
      <c r="X1092" s="86"/>
      <c r="Y1092" s="52"/>
      <c r="Z1092" s="51"/>
      <c r="AA1092" s="73">
        <v>1092</v>
      </c>
      <c r="AB1092" s="73"/>
      <c r="AC1092" s="74"/>
      <c r="AD1092" s="82"/>
      <c r="AE1092" s="82"/>
      <c r="AF1092" s="2"/>
      <c r="AI1092" s="3"/>
      <c r="AJ1092" s="3"/>
    </row>
    <row r="1093" spans="1:36" ht="15">
      <c r="A1093" s="66" t="s">
        <v>1555</v>
      </c>
      <c r="B1093" s="67"/>
      <c r="C1093" s="67"/>
      <c r="D1093" s="68"/>
      <c r="E1093" s="70"/>
      <c r="F1093" s="67"/>
      <c r="G1093" s="67"/>
      <c r="H1093" s="71"/>
      <c r="I1093" s="72"/>
      <c r="J1093" s="72"/>
      <c r="K1093" s="71"/>
      <c r="L1093" s="75"/>
      <c r="M1093" s="76">
        <v>4232.3427734375</v>
      </c>
      <c r="N1093" s="76">
        <v>3093.143798828125</v>
      </c>
      <c r="O1093" s="77"/>
      <c r="P1093" s="78"/>
      <c r="Q1093" s="78"/>
      <c r="R1093" s="83"/>
      <c r="S1093" s="83"/>
      <c r="T1093" s="83"/>
      <c r="U1093" s="83"/>
      <c r="V1093" s="86"/>
      <c r="W1093" s="51"/>
      <c r="X1093" s="86"/>
      <c r="Y1093" s="52"/>
      <c r="Z1093" s="51"/>
      <c r="AA1093" s="73">
        <v>1093</v>
      </c>
      <c r="AB1093" s="73"/>
      <c r="AC1093" s="74"/>
      <c r="AD1093" s="82"/>
      <c r="AE1093" s="82"/>
      <c r="AF1093" s="2"/>
      <c r="AI1093" s="3"/>
      <c r="AJ1093" s="3"/>
    </row>
    <row r="1094" spans="1:36" ht="15">
      <c r="A1094" s="66" t="s">
        <v>1556</v>
      </c>
      <c r="B1094" s="67"/>
      <c r="C1094" s="67"/>
      <c r="D1094" s="68"/>
      <c r="E1094" s="70"/>
      <c r="F1094" s="67"/>
      <c r="G1094" s="67"/>
      <c r="H1094" s="71"/>
      <c r="I1094" s="72"/>
      <c r="J1094" s="72"/>
      <c r="K1094" s="71"/>
      <c r="L1094" s="75"/>
      <c r="M1094" s="76">
        <v>5805.8759765625</v>
      </c>
      <c r="N1094" s="76">
        <v>4658.3232421875</v>
      </c>
      <c r="O1094" s="77"/>
      <c r="P1094" s="78"/>
      <c r="Q1094" s="78"/>
      <c r="R1094" s="83"/>
      <c r="S1094" s="83"/>
      <c r="T1094" s="83"/>
      <c r="U1094" s="83"/>
      <c r="V1094" s="86"/>
      <c r="W1094" s="51"/>
      <c r="X1094" s="86"/>
      <c r="Y1094" s="52"/>
      <c r="Z1094" s="51"/>
      <c r="AA1094" s="73">
        <v>1094</v>
      </c>
      <c r="AB1094" s="73"/>
      <c r="AC1094" s="74"/>
      <c r="AD1094" s="82"/>
      <c r="AE1094" s="82"/>
      <c r="AF1094" s="2"/>
      <c r="AI1094" s="3"/>
      <c r="AJ1094" s="3"/>
    </row>
    <row r="1095" spans="1:36" ht="15">
      <c r="A1095" s="66" t="s">
        <v>226</v>
      </c>
      <c r="B1095" s="67"/>
      <c r="C1095" s="67"/>
      <c r="D1095" s="68"/>
      <c r="E1095" s="70"/>
      <c r="F1095" s="67"/>
      <c r="G1095" s="67"/>
      <c r="H1095" s="71"/>
      <c r="I1095" s="72"/>
      <c r="J1095" s="72"/>
      <c r="K1095" s="71"/>
      <c r="L1095" s="75"/>
      <c r="M1095" s="76">
        <v>3502.3544921875</v>
      </c>
      <c r="N1095" s="76">
        <v>5290.5732421875</v>
      </c>
      <c r="O1095" s="77"/>
      <c r="P1095" s="78"/>
      <c r="Q1095" s="78"/>
      <c r="R1095" s="83"/>
      <c r="S1095" s="83"/>
      <c r="T1095" s="83"/>
      <c r="U1095" s="83"/>
      <c r="V1095" s="86"/>
      <c r="W1095" s="51"/>
      <c r="X1095" s="86"/>
      <c r="Y1095" s="52"/>
      <c r="Z1095" s="51"/>
      <c r="AA1095" s="73">
        <v>1095</v>
      </c>
      <c r="AB1095" s="73"/>
      <c r="AC1095" s="74"/>
      <c r="AD1095" s="82"/>
      <c r="AE1095" s="82"/>
      <c r="AF1095" s="2"/>
      <c r="AI1095" s="3"/>
      <c r="AJ1095" s="3"/>
    </row>
    <row r="1096" spans="1:36" ht="15">
      <c r="A1096" s="66" t="s">
        <v>414</v>
      </c>
      <c r="B1096" s="67"/>
      <c r="C1096" s="67"/>
      <c r="D1096" s="68"/>
      <c r="E1096" s="70"/>
      <c r="F1096" s="67"/>
      <c r="G1096" s="67"/>
      <c r="H1096" s="71"/>
      <c r="I1096" s="72"/>
      <c r="J1096" s="72"/>
      <c r="K1096" s="71"/>
      <c r="L1096" s="75"/>
      <c r="M1096" s="76">
        <v>3724.6767578125</v>
      </c>
      <c r="N1096" s="76">
        <v>6146.79931640625</v>
      </c>
      <c r="O1096" s="77"/>
      <c r="P1096" s="78"/>
      <c r="Q1096" s="78"/>
      <c r="R1096" s="83"/>
      <c r="S1096" s="83"/>
      <c r="T1096" s="83"/>
      <c r="U1096" s="83"/>
      <c r="V1096" s="86"/>
      <c r="W1096" s="51"/>
      <c r="X1096" s="86"/>
      <c r="Y1096" s="52"/>
      <c r="Z1096" s="51"/>
      <c r="AA1096" s="73">
        <v>1096</v>
      </c>
      <c r="AB1096" s="73"/>
      <c r="AC1096" s="74"/>
      <c r="AD1096" s="82"/>
      <c r="AE1096" s="82"/>
      <c r="AF1096" s="2"/>
      <c r="AI1096" s="3"/>
      <c r="AJ1096" s="3"/>
    </row>
    <row r="1097" spans="1:36" ht="15">
      <c r="A1097" s="66" t="s">
        <v>889</v>
      </c>
      <c r="B1097" s="67"/>
      <c r="C1097" s="67"/>
      <c r="D1097" s="68"/>
      <c r="E1097" s="70"/>
      <c r="F1097" s="67"/>
      <c r="G1097" s="67"/>
      <c r="H1097" s="71"/>
      <c r="I1097" s="72"/>
      <c r="J1097" s="72"/>
      <c r="K1097" s="71"/>
      <c r="L1097" s="75"/>
      <c r="M1097" s="76">
        <v>3185.077880859375</v>
      </c>
      <c r="N1097" s="76">
        <v>4131.5068359375</v>
      </c>
      <c r="O1097" s="77"/>
      <c r="P1097" s="78"/>
      <c r="Q1097" s="78"/>
      <c r="R1097" s="83"/>
      <c r="S1097" s="83"/>
      <c r="T1097" s="83"/>
      <c r="U1097" s="83"/>
      <c r="V1097" s="86"/>
      <c r="W1097" s="51"/>
      <c r="X1097" s="86"/>
      <c r="Y1097" s="52"/>
      <c r="Z1097" s="51"/>
      <c r="AA1097" s="73">
        <v>1097</v>
      </c>
      <c r="AB1097" s="73"/>
      <c r="AC1097" s="74"/>
      <c r="AD1097" s="82"/>
      <c r="AE1097" s="82"/>
      <c r="AF1097" s="2"/>
      <c r="AI1097" s="3"/>
      <c r="AJ1097" s="3"/>
    </row>
    <row r="1098" spans="1:36" ht="15">
      <c r="A1098" s="66" t="s">
        <v>1557</v>
      </c>
      <c r="B1098" s="67"/>
      <c r="C1098" s="67"/>
      <c r="D1098" s="68"/>
      <c r="E1098" s="70"/>
      <c r="F1098" s="67"/>
      <c r="G1098" s="67"/>
      <c r="H1098" s="71"/>
      <c r="I1098" s="72"/>
      <c r="J1098" s="72"/>
      <c r="K1098" s="71"/>
      <c r="L1098" s="75"/>
      <c r="M1098" s="76">
        <v>4137.673828125</v>
      </c>
      <c r="N1098" s="76">
        <v>4138.44775390625</v>
      </c>
      <c r="O1098" s="77"/>
      <c r="P1098" s="78"/>
      <c r="Q1098" s="78"/>
      <c r="R1098" s="83"/>
      <c r="S1098" s="83"/>
      <c r="T1098" s="83"/>
      <c r="U1098" s="83"/>
      <c r="V1098" s="86"/>
      <c r="W1098" s="51"/>
      <c r="X1098" s="86"/>
      <c r="Y1098" s="52"/>
      <c r="Z1098" s="51"/>
      <c r="AA1098" s="73">
        <v>1098</v>
      </c>
      <c r="AB1098" s="73"/>
      <c r="AC1098" s="74"/>
      <c r="AD1098" s="82"/>
      <c r="AE1098" s="82"/>
      <c r="AF1098" s="2"/>
      <c r="AI1098" s="3"/>
      <c r="AJ1098" s="3"/>
    </row>
    <row r="1099" spans="1:36" ht="15">
      <c r="A1099" s="66" t="s">
        <v>890</v>
      </c>
      <c r="B1099" s="67"/>
      <c r="C1099" s="67"/>
      <c r="D1099" s="68"/>
      <c r="E1099" s="70"/>
      <c r="F1099" s="67"/>
      <c r="G1099" s="67"/>
      <c r="H1099" s="71"/>
      <c r="I1099" s="72"/>
      <c r="J1099" s="72"/>
      <c r="K1099" s="71"/>
      <c r="L1099" s="75"/>
      <c r="M1099" s="76">
        <v>4142.40966796875</v>
      </c>
      <c r="N1099" s="76">
        <v>4128.279296875</v>
      </c>
      <c r="O1099" s="77"/>
      <c r="P1099" s="78"/>
      <c r="Q1099" s="78"/>
      <c r="R1099" s="83"/>
      <c r="S1099" s="83"/>
      <c r="T1099" s="83"/>
      <c r="U1099" s="83"/>
      <c r="V1099" s="86"/>
      <c r="W1099" s="51"/>
      <c r="X1099" s="86"/>
      <c r="Y1099" s="52"/>
      <c r="Z1099" s="51"/>
      <c r="AA1099" s="73">
        <v>1099</v>
      </c>
      <c r="AB1099" s="73"/>
      <c r="AC1099" s="74"/>
      <c r="AD1099" s="82"/>
      <c r="AE1099" s="82"/>
      <c r="AF1099" s="2"/>
      <c r="AI1099" s="3"/>
      <c r="AJ1099" s="3"/>
    </row>
    <row r="1100" spans="1:36" ht="15">
      <c r="A1100" s="66" t="s">
        <v>1558</v>
      </c>
      <c r="B1100" s="67"/>
      <c r="C1100" s="67"/>
      <c r="D1100" s="68"/>
      <c r="E1100" s="70"/>
      <c r="F1100" s="67"/>
      <c r="G1100" s="67"/>
      <c r="H1100" s="71"/>
      <c r="I1100" s="72"/>
      <c r="J1100" s="72"/>
      <c r="K1100" s="71"/>
      <c r="L1100" s="75"/>
      <c r="M1100" s="76">
        <v>3312.656494140625</v>
      </c>
      <c r="N1100" s="76">
        <v>4536.52099609375</v>
      </c>
      <c r="O1100" s="77"/>
      <c r="P1100" s="78"/>
      <c r="Q1100" s="78"/>
      <c r="R1100" s="83"/>
      <c r="S1100" s="83"/>
      <c r="T1100" s="83"/>
      <c r="U1100" s="83"/>
      <c r="V1100" s="86"/>
      <c r="W1100" s="51"/>
      <c r="X1100" s="86"/>
      <c r="Y1100" s="52"/>
      <c r="Z1100" s="51"/>
      <c r="AA1100" s="73">
        <v>1100</v>
      </c>
      <c r="AB1100" s="73"/>
      <c r="AC1100" s="74"/>
      <c r="AD1100" s="82"/>
      <c r="AE1100" s="82"/>
      <c r="AF1100" s="2"/>
      <c r="AI1100" s="3"/>
      <c r="AJ1100" s="3"/>
    </row>
    <row r="1101" spans="1:36" ht="15">
      <c r="A1101" s="66" t="s">
        <v>891</v>
      </c>
      <c r="B1101" s="67"/>
      <c r="C1101" s="67"/>
      <c r="D1101" s="68"/>
      <c r="E1101" s="70"/>
      <c r="F1101" s="67"/>
      <c r="G1101" s="67"/>
      <c r="H1101" s="71"/>
      <c r="I1101" s="72"/>
      <c r="J1101" s="72"/>
      <c r="K1101" s="71"/>
      <c r="L1101" s="75"/>
      <c r="M1101" s="76">
        <v>4162.55810546875</v>
      </c>
      <c r="N1101" s="76">
        <v>3534.789306640625</v>
      </c>
      <c r="O1101" s="77"/>
      <c r="P1101" s="78"/>
      <c r="Q1101" s="78"/>
      <c r="R1101" s="83"/>
      <c r="S1101" s="83"/>
      <c r="T1101" s="83"/>
      <c r="U1101" s="83"/>
      <c r="V1101" s="86"/>
      <c r="W1101" s="51"/>
      <c r="X1101" s="86"/>
      <c r="Y1101" s="52"/>
      <c r="Z1101" s="51"/>
      <c r="AA1101" s="73">
        <v>1101</v>
      </c>
      <c r="AB1101" s="73"/>
      <c r="AC1101" s="74"/>
      <c r="AD1101" s="82"/>
      <c r="AE1101" s="82"/>
      <c r="AF1101" s="2"/>
      <c r="AI1101" s="3"/>
      <c r="AJ1101" s="3"/>
    </row>
    <row r="1102" spans="1:36" ht="15">
      <c r="A1102" s="66" t="s">
        <v>1559</v>
      </c>
      <c r="B1102" s="67"/>
      <c r="C1102" s="67"/>
      <c r="D1102" s="68"/>
      <c r="E1102" s="70"/>
      <c r="F1102" s="67"/>
      <c r="G1102" s="67"/>
      <c r="H1102" s="71"/>
      <c r="I1102" s="72"/>
      <c r="J1102" s="72"/>
      <c r="K1102" s="71"/>
      <c r="L1102" s="75"/>
      <c r="M1102" s="76">
        <v>3659.998046875</v>
      </c>
      <c r="N1102" s="76">
        <v>4242.73291015625</v>
      </c>
      <c r="O1102" s="77"/>
      <c r="P1102" s="78"/>
      <c r="Q1102" s="78"/>
      <c r="R1102" s="83"/>
      <c r="S1102" s="83"/>
      <c r="T1102" s="83"/>
      <c r="U1102" s="83"/>
      <c r="V1102" s="86"/>
      <c r="W1102" s="51"/>
      <c r="X1102" s="86"/>
      <c r="Y1102" s="52"/>
      <c r="Z1102" s="51"/>
      <c r="AA1102" s="73">
        <v>1102</v>
      </c>
      <c r="AB1102" s="73"/>
      <c r="AC1102" s="74"/>
      <c r="AD1102" s="82"/>
      <c r="AE1102" s="82"/>
      <c r="AF1102" s="2"/>
      <c r="AI1102" s="3"/>
      <c r="AJ1102" s="3"/>
    </row>
    <row r="1103" spans="1:36" ht="15">
      <c r="A1103" s="66" t="s">
        <v>892</v>
      </c>
      <c r="B1103" s="67"/>
      <c r="C1103" s="67"/>
      <c r="D1103" s="68"/>
      <c r="E1103" s="70"/>
      <c r="F1103" s="67"/>
      <c r="G1103" s="67"/>
      <c r="H1103" s="71"/>
      <c r="I1103" s="72"/>
      <c r="J1103" s="72"/>
      <c r="K1103" s="71"/>
      <c r="L1103" s="75"/>
      <c r="M1103" s="76">
        <v>3971.358642578125</v>
      </c>
      <c r="N1103" s="76">
        <v>4941.533203125</v>
      </c>
      <c r="O1103" s="77"/>
      <c r="P1103" s="78"/>
      <c r="Q1103" s="78"/>
      <c r="R1103" s="83"/>
      <c r="S1103" s="83"/>
      <c r="T1103" s="83"/>
      <c r="U1103" s="83"/>
      <c r="V1103" s="86"/>
      <c r="W1103" s="51"/>
      <c r="X1103" s="86"/>
      <c r="Y1103" s="52"/>
      <c r="Z1103" s="51"/>
      <c r="AA1103" s="73">
        <v>1103</v>
      </c>
      <c r="AB1103" s="73"/>
      <c r="AC1103" s="74"/>
      <c r="AD1103" s="82"/>
      <c r="AE1103" s="82"/>
      <c r="AF1103" s="2"/>
      <c r="AI1103" s="3"/>
      <c r="AJ1103" s="3"/>
    </row>
    <row r="1104" spans="1:36" ht="15">
      <c r="A1104" s="66" t="s">
        <v>1560</v>
      </c>
      <c r="B1104" s="67"/>
      <c r="C1104" s="67"/>
      <c r="D1104" s="68"/>
      <c r="E1104" s="70"/>
      <c r="F1104" s="67"/>
      <c r="G1104" s="67"/>
      <c r="H1104" s="71"/>
      <c r="I1104" s="72"/>
      <c r="J1104" s="72"/>
      <c r="K1104" s="71"/>
      <c r="L1104" s="75"/>
      <c r="M1104" s="76">
        <v>4080.358154296875</v>
      </c>
      <c r="N1104" s="76">
        <v>4115.978515625</v>
      </c>
      <c r="O1104" s="77"/>
      <c r="P1104" s="78"/>
      <c r="Q1104" s="78"/>
      <c r="R1104" s="83"/>
      <c r="S1104" s="83"/>
      <c r="T1104" s="83"/>
      <c r="U1104" s="83"/>
      <c r="V1104" s="86"/>
      <c r="W1104" s="51"/>
      <c r="X1104" s="86"/>
      <c r="Y1104" s="52"/>
      <c r="Z1104" s="51"/>
      <c r="AA1104" s="73">
        <v>1104</v>
      </c>
      <c r="AB1104" s="73"/>
      <c r="AC1104" s="74"/>
      <c r="AD1104" s="82"/>
      <c r="AE1104" s="82"/>
      <c r="AF1104" s="2"/>
      <c r="AI1104" s="3"/>
      <c r="AJ1104" s="3"/>
    </row>
    <row r="1105" spans="1:36" ht="15">
      <c r="A1105" s="66" t="s">
        <v>893</v>
      </c>
      <c r="B1105" s="67"/>
      <c r="C1105" s="67"/>
      <c r="D1105" s="68"/>
      <c r="E1105" s="70"/>
      <c r="F1105" s="67"/>
      <c r="G1105" s="67"/>
      <c r="H1105" s="71"/>
      <c r="I1105" s="72"/>
      <c r="J1105" s="72"/>
      <c r="K1105" s="71"/>
      <c r="L1105" s="75"/>
      <c r="M1105" s="76">
        <v>4056.89990234375</v>
      </c>
      <c r="N1105" s="76">
        <v>4193.80859375</v>
      </c>
      <c r="O1105" s="77"/>
      <c r="P1105" s="78"/>
      <c r="Q1105" s="78"/>
      <c r="R1105" s="83"/>
      <c r="S1105" s="83"/>
      <c r="T1105" s="83"/>
      <c r="U1105" s="83"/>
      <c r="V1105" s="86"/>
      <c r="W1105" s="51"/>
      <c r="X1105" s="86"/>
      <c r="Y1105" s="52"/>
      <c r="Z1105" s="51"/>
      <c r="AA1105" s="73">
        <v>1105</v>
      </c>
      <c r="AB1105" s="73"/>
      <c r="AC1105" s="74"/>
      <c r="AD1105" s="82"/>
      <c r="AE1105" s="82"/>
      <c r="AF1105" s="2"/>
      <c r="AI1105" s="3"/>
      <c r="AJ1105" s="3"/>
    </row>
    <row r="1106" spans="1:36" ht="15">
      <c r="A1106" s="66" t="s">
        <v>1561</v>
      </c>
      <c r="B1106" s="67"/>
      <c r="C1106" s="67"/>
      <c r="D1106" s="68"/>
      <c r="E1106" s="70"/>
      <c r="F1106" s="67"/>
      <c r="G1106" s="67"/>
      <c r="H1106" s="71"/>
      <c r="I1106" s="72"/>
      <c r="J1106" s="72"/>
      <c r="K1106" s="71"/>
      <c r="L1106" s="75"/>
      <c r="M1106" s="76">
        <v>4821.2001953125</v>
      </c>
      <c r="N1106" s="76">
        <v>3697.7666015625</v>
      </c>
      <c r="O1106" s="77"/>
      <c r="P1106" s="78"/>
      <c r="Q1106" s="78"/>
      <c r="R1106" s="83"/>
      <c r="S1106" s="83"/>
      <c r="T1106" s="83"/>
      <c r="U1106" s="83"/>
      <c r="V1106" s="86"/>
      <c r="W1106" s="51"/>
      <c r="X1106" s="86"/>
      <c r="Y1106" s="52"/>
      <c r="Z1106" s="51"/>
      <c r="AA1106" s="73">
        <v>1106</v>
      </c>
      <c r="AB1106" s="73"/>
      <c r="AC1106" s="74"/>
      <c r="AD1106" s="82"/>
      <c r="AE1106" s="82"/>
      <c r="AF1106" s="2"/>
      <c r="AI1106" s="3"/>
      <c r="AJ1106" s="3"/>
    </row>
    <row r="1107" spans="1:36" ht="15">
      <c r="A1107" s="66" t="s">
        <v>1562</v>
      </c>
      <c r="B1107" s="67"/>
      <c r="C1107" s="67"/>
      <c r="D1107" s="68"/>
      <c r="E1107" s="70"/>
      <c r="F1107" s="67"/>
      <c r="G1107" s="67"/>
      <c r="H1107" s="71"/>
      <c r="I1107" s="72"/>
      <c r="J1107" s="72"/>
      <c r="K1107" s="71"/>
      <c r="L1107" s="75"/>
      <c r="M1107" s="76">
        <v>3292.07080078125</v>
      </c>
      <c r="N1107" s="76">
        <v>3697.619873046875</v>
      </c>
      <c r="O1107" s="77"/>
      <c r="P1107" s="78"/>
      <c r="Q1107" s="78"/>
      <c r="R1107" s="83"/>
      <c r="S1107" s="83"/>
      <c r="T1107" s="83"/>
      <c r="U1107" s="83"/>
      <c r="V1107" s="86"/>
      <c r="W1107" s="51"/>
      <c r="X1107" s="86"/>
      <c r="Y1107" s="52"/>
      <c r="Z1107" s="51"/>
      <c r="AA1107" s="73">
        <v>1107</v>
      </c>
      <c r="AB1107" s="73"/>
      <c r="AC1107" s="74"/>
      <c r="AD1107" s="82"/>
      <c r="AE1107" s="82"/>
      <c r="AF1107" s="2"/>
      <c r="AI1107" s="3"/>
      <c r="AJ1107" s="3"/>
    </row>
    <row r="1108" spans="1:36" ht="15">
      <c r="A1108" s="66" t="s">
        <v>894</v>
      </c>
      <c r="B1108" s="67"/>
      <c r="C1108" s="67"/>
      <c r="D1108" s="68"/>
      <c r="E1108" s="70"/>
      <c r="F1108" s="67"/>
      <c r="G1108" s="67"/>
      <c r="H1108" s="71"/>
      <c r="I1108" s="72"/>
      <c r="J1108" s="72"/>
      <c r="K1108" s="71"/>
      <c r="L1108" s="75"/>
      <c r="M1108" s="76">
        <v>4161.5986328125</v>
      </c>
      <c r="N1108" s="76">
        <v>4058.009765625</v>
      </c>
      <c r="O1108" s="77"/>
      <c r="P1108" s="78"/>
      <c r="Q1108" s="78"/>
      <c r="R1108" s="83"/>
      <c r="S1108" s="83"/>
      <c r="T1108" s="83"/>
      <c r="U1108" s="83"/>
      <c r="V1108" s="86"/>
      <c r="W1108" s="51"/>
      <c r="X1108" s="86"/>
      <c r="Y1108" s="52"/>
      <c r="Z1108" s="51"/>
      <c r="AA1108" s="73">
        <v>1108</v>
      </c>
      <c r="AB1108" s="73"/>
      <c r="AC1108" s="74"/>
      <c r="AD1108" s="82"/>
      <c r="AE1108" s="82"/>
      <c r="AF1108" s="2"/>
      <c r="AI1108" s="3"/>
      <c r="AJ1108" s="3"/>
    </row>
    <row r="1109" spans="1:36" ht="15">
      <c r="A1109" s="66" t="s">
        <v>1563</v>
      </c>
      <c r="B1109" s="67"/>
      <c r="C1109" s="67"/>
      <c r="D1109" s="68"/>
      <c r="E1109" s="70"/>
      <c r="F1109" s="67"/>
      <c r="G1109" s="67"/>
      <c r="H1109" s="71"/>
      <c r="I1109" s="72"/>
      <c r="J1109" s="72"/>
      <c r="K1109" s="71"/>
      <c r="L1109" s="75"/>
      <c r="M1109" s="76">
        <v>3882.896728515625</v>
      </c>
      <c r="N1109" s="76">
        <v>4852.662109375</v>
      </c>
      <c r="O1109" s="77"/>
      <c r="P1109" s="78"/>
      <c r="Q1109" s="78"/>
      <c r="R1109" s="83"/>
      <c r="S1109" s="83"/>
      <c r="T1109" s="83"/>
      <c r="U1109" s="83"/>
      <c r="V1109" s="86"/>
      <c r="W1109" s="51"/>
      <c r="X1109" s="86"/>
      <c r="Y1109" s="52"/>
      <c r="Z1109" s="51"/>
      <c r="AA1109" s="73">
        <v>1109</v>
      </c>
      <c r="AB1109" s="73"/>
      <c r="AC1109" s="74"/>
      <c r="AD1109" s="82"/>
      <c r="AE1109" s="82"/>
      <c r="AF1109" s="2"/>
      <c r="AI1109" s="3"/>
      <c r="AJ1109" s="3"/>
    </row>
    <row r="1110" spans="1:36" ht="15">
      <c r="A1110" s="66" t="s">
        <v>895</v>
      </c>
      <c r="B1110" s="67"/>
      <c r="C1110" s="67"/>
      <c r="D1110" s="68"/>
      <c r="E1110" s="70"/>
      <c r="F1110" s="67"/>
      <c r="G1110" s="67"/>
      <c r="H1110" s="71"/>
      <c r="I1110" s="72"/>
      <c r="J1110" s="72"/>
      <c r="K1110" s="71"/>
      <c r="L1110" s="75"/>
      <c r="M1110" s="76">
        <v>3606.235107421875</v>
      </c>
      <c r="N1110" s="76">
        <v>4813.44873046875</v>
      </c>
      <c r="O1110" s="77"/>
      <c r="P1110" s="78"/>
      <c r="Q1110" s="78"/>
      <c r="R1110" s="83"/>
      <c r="S1110" s="83"/>
      <c r="T1110" s="83"/>
      <c r="U1110" s="83"/>
      <c r="V1110" s="86"/>
      <c r="W1110" s="51"/>
      <c r="X1110" s="86"/>
      <c r="Y1110" s="52"/>
      <c r="Z1110" s="51"/>
      <c r="AA1110" s="73">
        <v>1110</v>
      </c>
      <c r="AB1110" s="73"/>
      <c r="AC1110" s="74"/>
      <c r="AD1110" s="82"/>
      <c r="AE1110" s="82"/>
      <c r="AF1110" s="2"/>
      <c r="AI1110" s="3"/>
      <c r="AJ1110" s="3"/>
    </row>
    <row r="1111" spans="1:36" ht="15">
      <c r="A1111" s="66" t="s">
        <v>1564</v>
      </c>
      <c r="B1111" s="67"/>
      <c r="C1111" s="67"/>
      <c r="D1111" s="68"/>
      <c r="E1111" s="70"/>
      <c r="F1111" s="67"/>
      <c r="G1111" s="67"/>
      <c r="H1111" s="71"/>
      <c r="I1111" s="72"/>
      <c r="J1111" s="72"/>
      <c r="K1111" s="71"/>
      <c r="L1111" s="75"/>
      <c r="M1111" s="76">
        <v>4064.92236328125</v>
      </c>
      <c r="N1111" s="76">
        <v>4085.109619140625</v>
      </c>
      <c r="O1111" s="77"/>
      <c r="P1111" s="78"/>
      <c r="Q1111" s="78"/>
      <c r="R1111" s="83"/>
      <c r="S1111" s="83"/>
      <c r="T1111" s="83"/>
      <c r="U1111" s="83"/>
      <c r="V1111" s="86"/>
      <c r="W1111" s="51"/>
      <c r="X1111" s="86"/>
      <c r="Y1111" s="52"/>
      <c r="Z1111" s="51"/>
      <c r="AA1111" s="73">
        <v>1111</v>
      </c>
      <c r="AB1111" s="73"/>
      <c r="AC1111" s="74"/>
      <c r="AD1111" s="82"/>
      <c r="AE1111" s="82"/>
      <c r="AF1111" s="2"/>
      <c r="AI1111" s="3"/>
      <c r="AJ1111" s="3"/>
    </row>
    <row r="1112" spans="1:36" ht="15">
      <c r="A1112" s="66" t="s">
        <v>896</v>
      </c>
      <c r="B1112" s="67"/>
      <c r="C1112" s="67"/>
      <c r="D1112" s="68"/>
      <c r="E1112" s="70"/>
      <c r="F1112" s="67"/>
      <c r="G1112" s="67"/>
      <c r="H1112" s="71"/>
      <c r="I1112" s="72"/>
      <c r="J1112" s="72"/>
      <c r="K1112" s="71"/>
      <c r="L1112" s="75"/>
      <c r="M1112" s="76">
        <v>4826.681640625</v>
      </c>
      <c r="N1112" s="76">
        <v>4609.490234375</v>
      </c>
      <c r="O1112" s="77"/>
      <c r="P1112" s="78"/>
      <c r="Q1112" s="78"/>
      <c r="R1112" s="83"/>
      <c r="S1112" s="83"/>
      <c r="T1112" s="83"/>
      <c r="U1112" s="83"/>
      <c r="V1112" s="86"/>
      <c r="W1112" s="51"/>
      <c r="X1112" s="86"/>
      <c r="Y1112" s="52"/>
      <c r="Z1112" s="51"/>
      <c r="AA1112" s="73">
        <v>1112</v>
      </c>
      <c r="AB1112" s="73"/>
      <c r="AC1112" s="74"/>
      <c r="AD1112" s="82"/>
      <c r="AE1112" s="82"/>
      <c r="AF1112" s="2"/>
      <c r="AI1112" s="3"/>
      <c r="AJ1112" s="3"/>
    </row>
    <row r="1113" spans="1:36" ht="15">
      <c r="A1113" s="66" t="s">
        <v>1565</v>
      </c>
      <c r="B1113" s="67"/>
      <c r="C1113" s="67"/>
      <c r="D1113" s="68"/>
      <c r="E1113" s="70"/>
      <c r="F1113" s="67"/>
      <c r="G1113" s="67"/>
      <c r="H1113" s="71"/>
      <c r="I1113" s="72"/>
      <c r="J1113" s="72"/>
      <c r="K1113" s="71"/>
      <c r="L1113" s="75"/>
      <c r="M1113" s="76">
        <v>4058.685302734375</v>
      </c>
      <c r="N1113" s="76">
        <v>4117.8125</v>
      </c>
      <c r="O1113" s="77"/>
      <c r="P1113" s="78"/>
      <c r="Q1113" s="78"/>
      <c r="R1113" s="83"/>
      <c r="S1113" s="83"/>
      <c r="T1113" s="83"/>
      <c r="U1113" s="83"/>
      <c r="V1113" s="86"/>
      <c r="W1113" s="51"/>
      <c r="X1113" s="86"/>
      <c r="Y1113" s="52"/>
      <c r="Z1113" s="51"/>
      <c r="AA1113" s="73">
        <v>1113</v>
      </c>
      <c r="AB1113" s="73"/>
      <c r="AC1113" s="74"/>
      <c r="AD1113" s="82"/>
      <c r="AE1113" s="82"/>
      <c r="AF1113" s="2"/>
      <c r="AI1113" s="3"/>
      <c r="AJ1113" s="3"/>
    </row>
    <row r="1114" spans="1:36" ht="15">
      <c r="A1114" s="66" t="s">
        <v>897</v>
      </c>
      <c r="B1114" s="67"/>
      <c r="C1114" s="67"/>
      <c r="D1114" s="68"/>
      <c r="E1114" s="70"/>
      <c r="F1114" s="67"/>
      <c r="G1114" s="67"/>
      <c r="H1114" s="71"/>
      <c r="I1114" s="72"/>
      <c r="J1114" s="72"/>
      <c r="K1114" s="71"/>
      <c r="L1114" s="75"/>
      <c r="M1114" s="76">
        <v>4082.5029296875</v>
      </c>
      <c r="N1114" s="76">
        <v>4184.23583984375</v>
      </c>
      <c r="O1114" s="77"/>
      <c r="P1114" s="78"/>
      <c r="Q1114" s="78"/>
      <c r="R1114" s="83"/>
      <c r="S1114" s="83"/>
      <c r="T1114" s="83"/>
      <c r="U1114" s="83"/>
      <c r="V1114" s="86"/>
      <c r="W1114" s="51"/>
      <c r="X1114" s="86"/>
      <c r="Y1114" s="52"/>
      <c r="Z1114" s="51"/>
      <c r="AA1114" s="73">
        <v>1114</v>
      </c>
      <c r="AB1114" s="73"/>
      <c r="AC1114" s="74"/>
      <c r="AD1114" s="82"/>
      <c r="AE1114" s="82"/>
      <c r="AF1114" s="2"/>
      <c r="AI1114" s="3"/>
      <c r="AJ1114" s="3"/>
    </row>
    <row r="1115" spans="1:36" ht="15">
      <c r="A1115" s="66" t="s">
        <v>1566</v>
      </c>
      <c r="B1115" s="67"/>
      <c r="C1115" s="67"/>
      <c r="D1115" s="68"/>
      <c r="E1115" s="70"/>
      <c r="F1115" s="67"/>
      <c r="G1115" s="67"/>
      <c r="H1115" s="71"/>
      <c r="I1115" s="72"/>
      <c r="J1115" s="72"/>
      <c r="K1115" s="71"/>
      <c r="L1115" s="75"/>
      <c r="M1115" s="76">
        <v>4777.24658203125</v>
      </c>
      <c r="N1115" s="76">
        <v>3615.654052734375</v>
      </c>
      <c r="O1115" s="77"/>
      <c r="P1115" s="78"/>
      <c r="Q1115" s="78"/>
      <c r="R1115" s="83"/>
      <c r="S1115" s="83"/>
      <c r="T1115" s="83"/>
      <c r="U1115" s="83"/>
      <c r="V1115" s="86"/>
      <c r="W1115" s="51"/>
      <c r="X1115" s="86"/>
      <c r="Y1115" s="52"/>
      <c r="Z1115" s="51"/>
      <c r="AA1115" s="73">
        <v>1115</v>
      </c>
      <c r="AB1115" s="73"/>
      <c r="AC1115" s="74"/>
      <c r="AD1115" s="82"/>
      <c r="AE1115" s="82"/>
      <c r="AF1115" s="2"/>
      <c r="AI1115" s="3"/>
      <c r="AJ1115" s="3"/>
    </row>
    <row r="1116" spans="1:36" ht="15">
      <c r="A1116" s="66" t="s">
        <v>898</v>
      </c>
      <c r="B1116" s="67"/>
      <c r="C1116" s="67"/>
      <c r="D1116" s="68"/>
      <c r="E1116" s="70"/>
      <c r="F1116" s="67"/>
      <c r="G1116" s="67"/>
      <c r="H1116" s="71"/>
      <c r="I1116" s="72"/>
      <c r="J1116" s="72"/>
      <c r="K1116" s="71"/>
      <c r="L1116" s="75"/>
      <c r="M1116" s="76">
        <v>4207.2529296875</v>
      </c>
      <c r="N1116" s="76">
        <v>4669.55078125</v>
      </c>
      <c r="O1116" s="77"/>
      <c r="P1116" s="78"/>
      <c r="Q1116" s="78"/>
      <c r="R1116" s="83"/>
      <c r="S1116" s="83"/>
      <c r="T1116" s="83"/>
      <c r="U1116" s="83"/>
      <c r="V1116" s="86"/>
      <c r="W1116" s="51"/>
      <c r="X1116" s="86"/>
      <c r="Y1116" s="52"/>
      <c r="Z1116" s="51"/>
      <c r="AA1116" s="73">
        <v>1116</v>
      </c>
      <c r="AB1116" s="73"/>
      <c r="AC1116" s="74"/>
      <c r="AD1116" s="82"/>
      <c r="AE1116" s="82"/>
      <c r="AF1116" s="2"/>
      <c r="AI1116" s="3"/>
      <c r="AJ1116" s="3"/>
    </row>
    <row r="1117" spans="1:36" ht="15">
      <c r="A1117" s="66" t="s">
        <v>1567</v>
      </c>
      <c r="B1117" s="67"/>
      <c r="C1117" s="67"/>
      <c r="D1117" s="68"/>
      <c r="E1117" s="70"/>
      <c r="F1117" s="67"/>
      <c r="G1117" s="67"/>
      <c r="H1117" s="71"/>
      <c r="I1117" s="72"/>
      <c r="J1117" s="72"/>
      <c r="K1117" s="71"/>
      <c r="L1117" s="75"/>
      <c r="M1117" s="76">
        <v>5146.43505859375</v>
      </c>
      <c r="N1117" s="76">
        <v>4837.66357421875</v>
      </c>
      <c r="O1117" s="77"/>
      <c r="P1117" s="78"/>
      <c r="Q1117" s="78"/>
      <c r="R1117" s="83"/>
      <c r="S1117" s="83"/>
      <c r="T1117" s="83"/>
      <c r="U1117" s="83"/>
      <c r="V1117" s="86"/>
      <c r="W1117" s="51"/>
      <c r="X1117" s="86"/>
      <c r="Y1117" s="52"/>
      <c r="Z1117" s="51"/>
      <c r="AA1117" s="73">
        <v>1117</v>
      </c>
      <c r="AB1117" s="73"/>
      <c r="AC1117" s="74"/>
      <c r="AD1117" s="82"/>
      <c r="AE1117" s="82"/>
      <c r="AF1117" s="2"/>
      <c r="AI1117" s="3"/>
      <c r="AJ1117" s="3"/>
    </row>
    <row r="1118" spans="1:36" ht="15">
      <c r="A1118" s="66" t="s">
        <v>899</v>
      </c>
      <c r="B1118" s="67"/>
      <c r="C1118" s="67"/>
      <c r="D1118" s="68"/>
      <c r="E1118" s="70"/>
      <c r="F1118" s="67"/>
      <c r="G1118" s="67"/>
      <c r="H1118" s="71"/>
      <c r="I1118" s="72"/>
      <c r="J1118" s="72"/>
      <c r="K1118" s="71"/>
      <c r="L1118" s="75"/>
      <c r="M1118" s="76">
        <v>3376.969970703125</v>
      </c>
      <c r="N1118" s="76">
        <v>4090.519287109375</v>
      </c>
      <c r="O1118" s="77"/>
      <c r="P1118" s="78"/>
      <c r="Q1118" s="78"/>
      <c r="R1118" s="83"/>
      <c r="S1118" s="83"/>
      <c r="T1118" s="83"/>
      <c r="U1118" s="83"/>
      <c r="V1118" s="86"/>
      <c r="W1118" s="51"/>
      <c r="X1118" s="86"/>
      <c r="Y1118" s="52"/>
      <c r="Z1118" s="51"/>
      <c r="AA1118" s="73">
        <v>1118</v>
      </c>
      <c r="AB1118" s="73"/>
      <c r="AC1118" s="74"/>
      <c r="AD1118" s="82"/>
      <c r="AE1118" s="82"/>
      <c r="AF1118" s="2"/>
      <c r="AI1118" s="3"/>
      <c r="AJ1118" s="3"/>
    </row>
    <row r="1119" spans="1:36" ht="15">
      <c r="A1119" s="66" t="s">
        <v>1568</v>
      </c>
      <c r="B1119" s="67"/>
      <c r="C1119" s="67"/>
      <c r="D1119" s="68"/>
      <c r="E1119" s="70"/>
      <c r="F1119" s="67"/>
      <c r="G1119" s="67"/>
      <c r="H1119" s="71"/>
      <c r="I1119" s="72"/>
      <c r="J1119" s="72"/>
      <c r="K1119" s="71"/>
      <c r="L1119" s="75"/>
      <c r="M1119" s="76">
        <v>4325.7626953125</v>
      </c>
      <c r="N1119" s="76">
        <v>4165.01904296875</v>
      </c>
      <c r="O1119" s="77"/>
      <c r="P1119" s="78"/>
      <c r="Q1119" s="78"/>
      <c r="R1119" s="83"/>
      <c r="S1119" s="83"/>
      <c r="T1119" s="83"/>
      <c r="U1119" s="83"/>
      <c r="V1119" s="86"/>
      <c r="W1119" s="51"/>
      <c r="X1119" s="86"/>
      <c r="Y1119" s="52"/>
      <c r="Z1119" s="51"/>
      <c r="AA1119" s="73">
        <v>1119</v>
      </c>
      <c r="AB1119" s="73"/>
      <c r="AC1119" s="74"/>
      <c r="AD1119" s="82"/>
      <c r="AE1119" s="82"/>
      <c r="AF1119" s="2"/>
      <c r="AI1119" s="3"/>
      <c r="AJ1119" s="3"/>
    </row>
    <row r="1120" spans="1:36" ht="15">
      <c r="A1120" s="66" t="s">
        <v>900</v>
      </c>
      <c r="B1120" s="67"/>
      <c r="C1120" s="67"/>
      <c r="D1120" s="68"/>
      <c r="E1120" s="70"/>
      <c r="F1120" s="67"/>
      <c r="G1120" s="67"/>
      <c r="H1120" s="71"/>
      <c r="I1120" s="72"/>
      <c r="J1120" s="72"/>
      <c r="K1120" s="71"/>
      <c r="L1120" s="75"/>
      <c r="M1120" s="76">
        <v>4236.7060546875</v>
      </c>
      <c r="N1120" s="76">
        <v>4084.16357421875</v>
      </c>
      <c r="O1120" s="77"/>
      <c r="P1120" s="78"/>
      <c r="Q1120" s="78"/>
      <c r="R1120" s="83"/>
      <c r="S1120" s="83"/>
      <c r="T1120" s="83"/>
      <c r="U1120" s="83"/>
      <c r="V1120" s="86"/>
      <c r="W1120" s="51"/>
      <c r="X1120" s="86"/>
      <c r="Y1120" s="52"/>
      <c r="Z1120" s="51"/>
      <c r="AA1120" s="73">
        <v>1120</v>
      </c>
      <c r="AB1120" s="73"/>
      <c r="AC1120" s="74"/>
      <c r="AD1120" s="82"/>
      <c r="AE1120" s="82"/>
      <c r="AF1120" s="2"/>
      <c r="AI1120" s="3"/>
      <c r="AJ1120" s="3"/>
    </row>
    <row r="1121" spans="1:36" ht="15">
      <c r="A1121" s="66" t="s">
        <v>1569</v>
      </c>
      <c r="B1121" s="67"/>
      <c r="C1121" s="67"/>
      <c r="D1121" s="68"/>
      <c r="E1121" s="70"/>
      <c r="F1121" s="67"/>
      <c r="G1121" s="67"/>
      <c r="H1121" s="71"/>
      <c r="I1121" s="72"/>
      <c r="J1121" s="72"/>
      <c r="K1121" s="71"/>
      <c r="L1121" s="75"/>
      <c r="M1121" s="76">
        <v>4018.981201171875</v>
      </c>
      <c r="N1121" s="76">
        <v>4893.1806640625</v>
      </c>
      <c r="O1121" s="77"/>
      <c r="P1121" s="78"/>
      <c r="Q1121" s="78"/>
      <c r="R1121" s="83"/>
      <c r="S1121" s="83"/>
      <c r="T1121" s="83"/>
      <c r="U1121" s="83"/>
      <c r="V1121" s="86"/>
      <c r="W1121" s="51"/>
      <c r="X1121" s="86"/>
      <c r="Y1121" s="52"/>
      <c r="Z1121" s="51"/>
      <c r="AA1121" s="73">
        <v>1121</v>
      </c>
      <c r="AB1121" s="73"/>
      <c r="AC1121" s="74"/>
      <c r="AD1121" s="82"/>
      <c r="AE1121" s="82"/>
      <c r="AF1121" s="2"/>
      <c r="AI1121" s="3"/>
      <c r="AJ1121" s="3"/>
    </row>
    <row r="1122" spans="1:36" ht="15">
      <c r="A1122" s="66" t="s">
        <v>901</v>
      </c>
      <c r="B1122" s="67"/>
      <c r="C1122" s="67"/>
      <c r="D1122" s="68"/>
      <c r="E1122" s="70"/>
      <c r="F1122" s="67"/>
      <c r="G1122" s="67"/>
      <c r="H1122" s="71"/>
      <c r="I1122" s="72"/>
      <c r="J1122" s="72"/>
      <c r="K1122" s="71"/>
      <c r="L1122" s="75"/>
      <c r="M1122" s="76">
        <v>4226.01708984375</v>
      </c>
      <c r="N1122" s="76">
        <v>4140.19287109375</v>
      </c>
      <c r="O1122" s="77"/>
      <c r="P1122" s="78"/>
      <c r="Q1122" s="78"/>
      <c r="R1122" s="83"/>
      <c r="S1122" s="83"/>
      <c r="T1122" s="83"/>
      <c r="U1122" s="83"/>
      <c r="V1122" s="86"/>
      <c r="W1122" s="51"/>
      <c r="X1122" s="86"/>
      <c r="Y1122" s="52"/>
      <c r="Z1122" s="51"/>
      <c r="AA1122" s="73">
        <v>1122</v>
      </c>
      <c r="AB1122" s="73"/>
      <c r="AC1122" s="74"/>
      <c r="AD1122" s="82"/>
      <c r="AE1122" s="82"/>
      <c r="AF1122" s="2"/>
      <c r="AI1122" s="3"/>
      <c r="AJ1122" s="3"/>
    </row>
    <row r="1123" spans="1:36" ht="15">
      <c r="A1123" s="66" t="s">
        <v>1570</v>
      </c>
      <c r="B1123" s="67"/>
      <c r="C1123" s="67"/>
      <c r="D1123" s="68"/>
      <c r="E1123" s="70"/>
      <c r="F1123" s="67"/>
      <c r="G1123" s="67"/>
      <c r="H1123" s="71"/>
      <c r="I1123" s="72"/>
      <c r="J1123" s="72"/>
      <c r="K1123" s="71"/>
      <c r="L1123" s="75"/>
      <c r="M1123" s="76">
        <v>4078.581298828125</v>
      </c>
      <c r="N1123" s="76">
        <v>3319.19384765625</v>
      </c>
      <c r="O1123" s="77"/>
      <c r="P1123" s="78"/>
      <c r="Q1123" s="78"/>
      <c r="R1123" s="83"/>
      <c r="S1123" s="83"/>
      <c r="T1123" s="83"/>
      <c r="U1123" s="83"/>
      <c r="V1123" s="86"/>
      <c r="W1123" s="51"/>
      <c r="X1123" s="86"/>
      <c r="Y1123" s="52"/>
      <c r="Z1123" s="51"/>
      <c r="AA1123" s="73">
        <v>1123</v>
      </c>
      <c r="AB1123" s="73"/>
      <c r="AC1123" s="74"/>
      <c r="AD1123" s="82"/>
      <c r="AE1123" s="82"/>
      <c r="AF1123" s="2"/>
      <c r="AI1123" s="3"/>
      <c r="AJ1123" s="3"/>
    </row>
    <row r="1124" spans="1:36" ht="15">
      <c r="A1124" s="66" t="s">
        <v>1571</v>
      </c>
      <c r="B1124" s="67"/>
      <c r="C1124" s="67"/>
      <c r="D1124" s="68"/>
      <c r="E1124" s="70"/>
      <c r="F1124" s="67"/>
      <c r="G1124" s="67"/>
      <c r="H1124" s="71"/>
      <c r="I1124" s="72"/>
      <c r="J1124" s="72"/>
      <c r="K1124" s="71"/>
      <c r="L1124" s="75"/>
      <c r="M1124" s="76">
        <v>3413.05615234375</v>
      </c>
      <c r="N1124" s="76">
        <v>4448.06640625</v>
      </c>
      <c r="O1124" s="77"/>
      <c r="P1124" s="78"/>
      <c r="Q1124" s="78"/>
      <c r="R1124" s="83"/>
      <c r="S1124" s="83"/>
      <c r="T1124" s="83"/>
      <c r="U1124" s="83"/>
      <c r="V1124" s="86"/>
      <c r="W1124" s="51"/>
      <c r="X1124" s="86"/>
      <c r="Y1124" s="52"/>
      <c r="Z1124" s="51"/>
      <c r="AA1124" s="73">
        <v>1124</v>
      </c>
      <c r="AB1124" s="73"/>
      <c r="AC1124" s="74"/>
      <c r="AD1124" s="82"/>
      <c r="AE1124" s="82"/>
      <c r="AF1124" s="2"/>
      <c r="AI1124" s="3"/>
      <c r="AJ1124" s="3"/>
    </row>
    <row r="1125" spans="1:36" ht="15">
      <c r="A1125" s="66" t="s">
        <v>1572</v>
      </c>
      <c r="B1125" s="67"/>
      <c r="C1125" s="67"/>
      <c r="D1125" s="68"/>
      <c r="E1125" s="70"/>
      <c r="F1125" s="67"/>
      <c r="G1125" s="67"/>
      <c r="H1125" s="71"/>
      <c r="I1125" s="72"/>
      <c r="J1125" s="72"/>
      <c r="K1125" s="71"/>
      <c r="L1125" s="75"/>
      <c r="M1125" s="76">
        <v>2565.218994140625</v>
      </c>
      <c r="N1125" s="76">
        <v>2916.099609375</v>
      </c>
      <c r="O1125" s="77"/>
      <c r="P1125" s="78"/>
      <c r="Q1125" s="78"/>
      <c r="R1125" s="83"/>
      <c r="S1125" s="83"/>
      <c r="T1125" s="83"/>
      <c r="U1125" s="83"/>
      <c r="V1125" s="86"/>
      <c r="W1125" s="51"/>
      <c r="X1125" s="86"/>
      <c r="Y1125" s="52"/>
      <c r="Z1125" s="51"/>
      <c r="AA1125" s="73">
        <v>1125</v>
      </c>
      <c r="AB1125" s="73"/>
      <c r="AC1125" s="74"/>
      <c r="AD1125" s="82"/>
      <c r="AE1125" s="82"/>
      <c r="AF1125" s="2"/>
      <c r="AI1125" s="3"/>
      <c r="AJ1125" s="3"/>
    </row>
    <row r="1126" spans="1:36" ht="15">
      <c r="A1126" s="66" t="s">
        <v>902</v>
      </c>
      <c r="B1126" s="67"/>
      <c r="C1126" s="67"/>
      <c r="D1126" s="68"/>
      <c r="E1126" s="70"/>
      <c r="F1126" s="67"/>
      <c r="G1126" s="67"/>
      <c r="H1126" s="71"/>
      <c r="I1126" s="72"/>
      <c r="J1126" s="72"/>
      <c r="K1126" s="71"/>
      <c r="L1126" s="75"/>
      <c r="M1126" s="76">
        <v>3196.212158203125</v>
      </c>
      <c r="N1126" s="76">
        <v>4054.39501953125</v>
      </c>
      <c r="O1126" s="77"/>
      <c r="P1126" s="78"/>
      <c r="Q1126" s="78"/>
      <c r="R1126" s="83"/>
      <c r="S1126" s="83"/>
      <c r="T1126" s="83"/>
      <c r="U1126" s="83"/>
      <c r="V1126" s="86"/>
      <c r="W1126" s="51"/>
      <c r="X1126" s="86"/>
      <c r="Y1126" s="52"/>
      <c r="Z1126" s="51"/>
      <c r="AA1126" s="73">
        <v>1126</v>
      </c>
      <c r="AB1126" s="73"/>
      <c r="AC1126" s="74"/>
      <c r="AD1126" s="82"/>
      <c r="AE1126" s="82"/>
      <c r="AF1126" s="2"/>
      <c r="AI1126" s="3"/>
      <c r="AJ1126" s="3"/>
    </row>
    <row r="1127" spans="1:36" ht="15">
      <c r="A1127" s="66" t="s">
        <v>1573</v>
      </c>
      <c r="B1127" s="67"/>
      <c r="C1127" s="67"/>
      <c r="D1127" s="68"/>
      <c r="E1127" s="70"/>
      <c r="F1127" s="67"/>
      <c r="G1127" s="67"/>
      <c r="H1127" s="71"/>
      <c r="I1127" s="72"/>
      <c r="J1127" s="72"/>
      <c r="K1127" s="71"/>
      <c r="L1127" s="75"/>
      <c r="M1127" s="76">
        <v>4130.4921875</v>
      </c>
      <c r="N1127" s="76">
        <v>4216.712890625</v>
      </c>
      <c r="O1127" s="77"/>
      <c r="P1127" s="78"/>
      <c r="Q1127" s="78"/>
      <c r="R1127" s="83"/>
      <c r="S1127" s="83"/>
      <c r="T1127" s="83"/>
      <c r="U1127" s="83"/>
      <c r="V1127" s="86"/>
      <c r="W1127" s="51"/>
      <c r="X1127" s="86"/>
      <c r="Y1127" s="52"/>
      <c r="Z1127" s="51"/>
      <c r="AA1127" s="73">
        <v>1127</v>
      </c>
      <c r="AB1127" s="73"/>
      <c r="AC1127" s="74"/>
      <c r="AD1127" s="82"/>
      <c r="AE1127" s="82"/>
      <c r="AF1127" s="2"/>
      <c r="AI1127" s="3"/>
      <c r="AJ1127" s="3"/>
    </row>
    <row r="1128" spans="1:36" ht="15">
      <c r="A1128" s="66" t="s">
        <v>187</v>
      </c>
      <c r="B1128" s="67"/>
      <c r="C1128" s="67"/>
      <c r="D1128" s="68"/>
      <c r="E1128" s="70"/>
      <c r="F1128" s="67"/>
      <c r="G1128" s="67"/>
      <c r="H1128" s="71"/>
      <c r="I1128" s="72"/>
      <c r="J1128" s="72"/>
      <c r="K1128" s="71"/>
      <c r="L1128" s="75"/>
      <c r="M1128" s="76">
        <v>4302.5087890625</v>
      </c>
      <c r="N1128" s="76">
        <v>3380.91357421875</v>
      </c>
      <c r="O1128" s="77"/>
      <c r="P1128" s="78"/>
      <c r="Q1128" s="78"/>
      <c r="R1128" s="83"/>
      <c r="S1128" s="83"/>
      <c r="T1128" s="83"/>
      <c r="U1128" s="83"/>
      <c r="V1128" s="86"/>
      <c r="W1128" s="51"/>
      <c r="X1128" s="86"/>
      <c r="Y1128" s="52"/>
      <c r="Z1128" s="51"/>
      <c r="AA1128" s="73">
        <v>1128</v>
      </c>
      <c r="AB1128" s="73"/>
      <c r="AC1128" s="74"/>
      <c r="AD1128" s="82"/>
      <c r="AE1128" s="82"/>
      <c r="AF1128" s="2"/>
      <c r="AI1128" s="3"/>
      <c r="AJ1128" s="3"/>
    </row>
    <row r="1129" spans="1:36" ht="15">
      <c r="A1129" s="66" t="s">
        <v>1574</v>
      </c>
      <c r="B1129" s="67"/>
      <c r="C1129" s="67"/>
      <c r="D1129" s="68"/>
      <c r="E1129" s="70"/>
      <c r="F1129" s="67"/>
      <c r="G1129" s="67"/>
      <c r="H1129" s="71"/>
      <c r="I1129" s="72"/>
      <c r="J1129" s="72"/>
      <c r="K1129" s="71"/>
      <c r="L1129" s="75"/>
      <c r="M1129" s="76">
        <v>4081.12060546875</v>
      </c>
      <c r="N1129" s="76">
        <v>4189.17333984375</v>
      </c>
      <c r="O1129" s="77"/>
      <c r="P1129" s="78"/>
      <c r="Q1129" s="78"/>
      <c r="R1129" s="83"/>
      <c r="S1129" s="83"/>
      <c r="T1129" s="83"/>
      <c r="U1129" s="83"/>
      <c r="V1129" s="86"/>
      <c r="W1129" s="51"/>
      <c r="X1129" s="86"/>
      <c r="Y1129" s="52"/>
      <c r="Z1129" s="51"/>
      <c r="AA1129" s="73">
        <v>1129</v>
      </c>
      <c r="AB1129" s="73"/>
      <c r="AC1129" s="74"/>
      <c r="AD1129" s="82"/>
      <c r="AE1129" s="82"/>
      <c r="AF1129" s="2"/>
      <c r="AI1129" s="3"/>
      <c r="AJ1129" s="3"/>
    </row>
    <row r="1130" spans="1:36" ht="15">
      <c r="A1130" s="66" t="s">
        <v>1575</v>
      </c>
      <c r="B1130" s="67"/>
      <c r="C1130" s="67"/>
      <c r="D1130" s="68"/>
      <c r="E1130" s="70"/>
      <c r="F1130" s="67"/>
      <c r="G1130" s="67"/>
      <c r="H1130" s="71"/>
      <c r="I1130" s="72"/>
      <c r="J1130" s="72"/>
      <c r="K1130" s="71"/>
      <c r="L1130" s="75"/>
      <c r="M1130" s="76">
        <v>5752.30908203125</v>
      </c>
      <c r="N1130" s="76">
        <v>3396.322265625</v>
      </c>
      <c r="O1130" s="77"/>
      <c r="P1130" s="78"/>
      <c r="Q1130" s="78"/>
      <c r="R1130" s="83"/>
      <c r="S1130" s="83"/>
      <c r="T1130" s="83"/>
      <c r="U1130" s="83"/>
      <c r="V1130" s="86"/>
      <c r="W1130" s="51"/>
      <c r="X1130" s="86"/>
      <c r="Y1130" s="52"/>
      <c r="Z1130" s="51"/>
      <c r="AA1130" s="73">
        <v>1130</v>
      </c>
      <c r="AB1130" s="73"/>
      <c r="AC1130" s="74"/>
      <c r="AD1130" s="82"/>
      <c r="AE1130" s="82"/>
      <c r="AF1130" s="2"/>
      <c r="AI1130" s="3"/>
      <c r="AJ1130" s="3"/>
    </row>
    <row r="1131" spans="1:36" ht="15">
      <c r="A1131" s="66" t="s">
        <v>903</v>
      </c>
      <c r="B1131" s="67"/>
      <c r="C1131" s="67"/>
      <c r="D1131" s="68"/>
      <c r="E1131" s="70"/>
      <c r="F1131" s="67"/>
      <c r="G1131" s="67"/>
      <c r="H1131" s="71"/>
      <c r="I1131" s="72"/>
      <c r="J1131" s="72"/>
      <c r="K1131" s="71"/>
      <c r="L1131" s="75"/>
      <c r="M1131" s="76">
        <v>4169.78271484375</v>
      </c>
      <c r="N1131" s="76">
        <v>4042.107421875</v>
      </c>
      <c r="O1131" s="77"/>
      <c r="P1131" s="78"/>
      <c r="Q1131" s="78"/>
      <c r="R1131" s="83"/>
      <c r="S1131" s="83"/>
      <c r="T1131" s="83"/>
      <c r="U1131" s="83"/>
      <c r="V1131" s="86"/>
      <c r="W1131" s="51"/>
      <c r="X1131" s="86"/>
      <c r="Y1131" s="52"/>
      <c r="Z1131" s="51"/>
      <c r="AA1131" s="73">
        <v>1131</v>
      </c>
      <c r="AB1131" s="73"/>
      <c r="AC1131" s="74"/>
      <c r="AD1131" s="82"/>
      <c r="AE1131" s="82"/>
      <c r="AF1131" s="2"/>
      <c r="AI1131" s="3"/>
      <c r="AJ1131" s="3"/>
    </row>
    <row r="1132" spans="1:36" ht="15">
      <c r="A1132" s="66" t="s">
        <v>1576</v>
      </c>
      <c r="B1132" s="67"/>
      <c r="C1132" s="67"/>
      <c r="D1132" s="68"/>
      <c r="E1132" s="70"/>
      <c r="F1132" s="67"/>
      <c r="G1132" s="67"/>
      <c r="H1132" s="71"/>
      <c r="I1132" s="72"/>
      <c r="J1132" s="72"/>
      <c r="K1132" s="71"/>
      <c r="L1132" s="75"/>
      <c r="M1132" s="76">
        <v>4170.24462890625</v>
      </c>
      <c r="N1132" s="76">
        <v>3211.094970703125</v>
      </c>
      <c r="O1132" s="77"/>
      <c r="P1132" s="78"/>
      <c r="Q1132" s="78"/>
      <c r="R1132" s="83"/>
      <c r="S1132" s="83"/>
      <c r="T1132" s="83"/>
      <c r="U1132" s="83"/>
      <c r="V1132" s="86"/>
      <c r="W1132" s="51"/>
      <c r="X1132" s="86"/>
      <c r="Y1132" s="52"/>
      <c r="Z1132" s="51"/>
      <c r="AA1132" s="73">
        <v>1132</v>
      </c>
      <c r="AB1132" s="73"/>
      <c r="AC1132" s="74"/>
      <c r="AD1132" s="82"/>
      <c r="AE1132" s="82"/>
      <c r="AF1132" s="2"/>
      <c r="AI1132" s="3"/>
      <c r="AJ1132" s="3"/>
    </row>
    <row r="1133" spans="1:36" ht="15">
      <c r="A1133" s="66" t="s">
        <v>1577</v>
      </c>
      <c r="B1133" s="67"/>
      <c r="C1133" s="67"/>
      <c r="D1133" s="68"/>
      <c r="E1133" s="70"/>
      <c r="F1133" s="67"/>
      <c r="G1133" s="67"/>
      <c r="H1133" s="71"/>
      <c r="I1133" s="72"/>
      <c r="J1133" s="72"/>
      <c r="K1133" s="71"/>
      <c r="L1133" s="75"/>
      <c r="M1133" s="76">
        <v>7414.8330078125</v>
      </c>
      <c r="N1133" s="76">
        <v>4612.20654296875</v>
      </c>
      <c r="O1133" s="77"/>
      <c r="P1133" s="78"/>
      <c r="Q1133" s="78"/>
      <c r="R1133" s="83"/>
      <c r="S1133" s="83"/>
      <c r="T1133" s="83"/>
      <c r="U1133" s="83"/>
      <c r="V1133" s="86"/>
      <c r="W1133" s="51"/>
      <c r="X1133" s="86"/>
      <c r="Y1133" s="52"/>
      <c r="Z1133" s="51"/>
      <c r="AA1133" s="73">
        <v>1133</v>
      </c>
      <c r="AB1133" s="73"/>
      <c r="AC1133" s="74"/>
      <c r="AD1133" s="82"/>
      <c r="AE1133" s="82"/>
      <c r="AF1133" s="2"/>
      <c r="AI1133" s="3"/>
      <c r="AJ1133" s="3"/>
    </row>
    <row r="1134" spans="1:36" ht="15">
      <c r="A1134" s="66" t="s">
        <v>1578</v>
      </c>
      <c r="B1134" s="67"/>
      <c r="C1134" s="67"/>
      <c r="D1134" s="68"/>
      <c r="E1134" s="70"/>
      <c r="F1134" s="67"/>
      <c r="G1134" s="67"/>
      <c r="H1134" s="71"/>
      <c r="I1134" s="72"/>
      <c r="J1134" s="72"/>
      <c r="K1134" s="71"/>
      <c r="L1134" s="75"/>
      <c r="M1134" s="76">
        <v>3735.474609375</v>
      </c>
      <c r="N1134" s="76">
        <v>3810.50390625</v>
      </c>
      <c r="O1134" s="77"/>
      <c r="P1134" s="78"/>
      <c r="Q1134" s="78"/>
      <c r="R1134" s="83"/>
      <c r="S1134" s="83"/>
      <c r="T1134" s="83"/>
      <c r="U1134" s="83"/>
      <c r="V1134" s="86"/>
      <c r="W1134" s="51"/>
      <c r="X1134" s="86"/>
      <c r="Y1134" s="52"/>
      <c r="Z1134" s="51"/>
      <c r="AA1134" s="73">
        <v>1134</v>
      </c>
      <c r="AB1134" s="73"/>
      <c r="AC1134" s="74"/>
      <c r="AD1134" s="82"/>
      <c r="AE1134" s="82"/>
      <c r="AF1134" s="2"/>
      <c r="AI1134" s="3"/>
      <c r="AJ1134" s="3"/>
    </row>
    <row r="1135" spans="1:36" ht="15">
      <c r="A1135" s="66" t="s">
        <v>297</v>
      </c>
      <c r="B1135" s="67"/>
      <c r="C1135" s="67"/>
      <c r="D1135" s="68"/>
      <c r="E1135" s="70"/>
      <c r="F1135" s="67"/>
      <c r="G1135" s="67"/>
      <c r="H1135" s="71"/>
      <c r="I1135" s="72"/>
      <c r="J1135" s="72"/>
      <c r="K1135" s="71"/>
      <c r="L1135" s="75"/>
      <c r="M1135" s="76">
        <v>3315.126708984375</v>
      </c>
      <c r="N1135" s="76">
        <v>4000.407958984375</v>
      </c>
      <c r="O1135" s="77"/>
      <c r="P1135" s="78"/>
      <c r="Q1135" s="78"/>
      <c r="R1135" s="83"/>
      <c r="S1135" s="83"/>
      <c r="T1135" s="83"/>
      <c r="U1135" s="83"/>
      <c r="V1135" s="86"/>
      <c r="W1135" s="51"/>
      <c r="X1135" s="86"/>
      <c r="Y1135" s="52"/>
      <c r="Z1135" s="51"/>
      <c r="AA1135" s="73">
        <v>1135</v>
      </c>
      <c r="AB1135" s="73"/>
      <c r="AC1135" s="74"/>
      <c r="AD1135" s="82"/>
      <c r="AE1135" s="82"/>
      <c r="AF1135" s="2"/>
      <c r="AI1135" s="3"/>
      <c r="AJ1135" s="3"/>
    </row>
    <row r="1136" spans="1:36" ht="15">
      <c r="A1136" s="66" t="s">
        <v>1579</v>
      </c>
      <c r="B1136" s="67"/>
      <c r="C1136" s="67"/>
      <c r="D1136" s="68"/>
      <c r="E1136" s="70"/>
      <c r="F1136" s="67"/>
      <c r="G1136" s="67"/>
      <c r="H1136" s="71"/>
      <c r="I1136" s="72"/>
      <c r="J1136" s="72"/>
      <c r="K1136" s="71"/>
      <c r="L1136" s="75"/>
      <c r="M1136" s="76">
        <v>4242.89453125</v>
      </c>
      <c r="N1136" s="76">
        <v>4189.01708984375</v>
      </c>
      <c r="O1136" s="77"/>
      <c r="P1136" s="78"/>
      <c r="Q1136" s="78"/>
      <c r="R1136" s="83"/>
      <c r="S1136" s="83"/>
      <c r="T1136" s="83"/>
      <c r="U1136" s="83"/>
      <c r="V1136" s="86"/>
      <c r="W1136" s="51"/>
      <c r="X1136" s="86"/>
      <c r="Y1136" s="52"/>
      <c r="Z1136" s="51"/>
      <c r="AA1136" s="73">
        <v>1136</v>
      </c>
      <c r="AB1136" s="73"/>
      <c r="AC1136" s="74"/>
      <c r="AD1136" s="82"/>
      <c r="AE1136" s="82"/>
      <c r="AF1136" s="2"/>
      <c r="AI1136" s="3"/>
      <c r="AJ1136" s="3"/>
    </row>
    <row r="1137" spans="1:36" ht="15">
      <c r="A1137" s="66" t="s">
        <v>904</v>
      </c>
      <c r="B1137" s="67"/>
      <c r="C1137" s="67"/>
      <c r="D1137" s="68"/>
      <c r="E1137" s="70"/>
      <c r="F1137" s="67"/>
      <c r="G1137" s="67"/>
      <c r="H1137" s="71"/>
      <c r="I1137" s="72"/>
      <c r="J1137" s="72"/>
      <c r="K1137" s="71"/>
      <c r="L1137" s="75"/>
      <c r="M1137" s="76">
        <v>3615.04736328125</v>
      </c>
      <c r="N1137" s="76">
        <v>3478.299560546875</v>
      </c>
      <c r="O1137" s="77"/>
      <c r="P1137" s="78"/>
      <c r="Q1137" s="78"/>
      <c r="R1137" s="83"/>
      <c r="S1137" s="83"/>
      <c r="T1137" s="83"/>
      <c r="U1137" s="83"/>
      <c r="V1137" s="86"/>
      <c r="W1137" s="51"/>
      <c r="X1137" s="86"/>
      <c r="Y1137" s="52"/>
      <c r="Z1137" s="51"/>
      <c r="AA1137" s="73">
        <v>1137</v>
      </c>
      <c r="AB1137" s="73"/>
      <c r="AC1137" s="74"/>
      <c r="AD1137" s="82"/>
      <c r="AE1137" s="82"/>
      <c r="AF1137" s="2"/>
      <c r="AI1137" s="3"/>
      <c r="AJ1137" s="3"/>
    </row>
    <row r="1138" spans="1:36" ht="15">
      <c r="A1138" s="66" t="s">
        <v>1580</v>
      </c>
      <c r="B1138" s="67"/>
      <c r="C1138" s="67"/>
      <c r="D1138" s="68"/>
      <c r="E1138" s="70"/>
      <c r="F1138" s="67"/>
      <c r="G1138" s="67"/>
      <c r="H1138" s="71"/>
      <c r="I1138" s="72"/>
      <c r="J1138" s="72"/>
      <c r="K1138" s="71"/>
      <c r="L1138" s="75"/>
      <c r="M1138" s="76">
        <v>4144.80126953125</v>
      </c>
      <c r="N1138" s="76">
        <v>4168.96826171875</v>
      </c>
      <c r="O1138" s="77"/>
      <c r="P1138" s="78"/>
      <c r="Q1138" s="78"/>
      <c r="R1138" s="83"/>
      <c r="S1138" s="83"/>
      <c r="T1138" s="83"/>
      <c r="U1138" s="83"/>
      <c r="V1138" s="86"/>
      <c r="W1138" s="51"/>
      <c r="X1138" s="86"/>
      <c r="Y1138" s="52"/>
      <c r="Z1138" s="51"/>
      <c r="AA1138" s="73">
        <v>1138</v>
      </c>
      <c r="AB1138" s="73"/>
      <c r="AC1138" s="74"/>
      <c r="AD1138" s="82"/>
      <c r="AE1138" s="82"/>
      <c r="AF1138" s="2"/>
      <c r="AI1138" s="3"/>
      <c r="AJ1138" s="3"/>
    </row>
    <row r="1139" spans="1:36" ht="15">
      <c r="A1139" s="66" t="s">
        <v>905</v>
      </c>
      <c r="B1139" s="67"/>
      <c r="C1139" s="67"/>
      <c r="D1139" s="68"/>
      <c r="E1139" s="70"/>
      <c r="F1139" s="67"/>
      <c r="G1139" s="67"/>
      <c r="H1139" s="71"/>
      <c r="I1139" s="72"/>
      <c r="J1139" s="72"/>
      <c r="K1139" s="71"/>
      <c r="L1139" s="75"/>
      <c r="M1139" s="76">
        <v>2196.744873046875</v>
      </c>
      <c r="N1139" s="76">
        <v>3799.94140625</v>
      </c>
      <c r="O1139" s="77"/>
      <c r="P1139" s="78"/>
      <c r="Q1139" s="78"/>
      <c r="R1139" s="83"/>
      <c r="S1139" s="83"/>
      <c r="T1139" s="83"/>
      <c r="U1139" s="83"/>
      <c r="V1139" s="86"/>
      <c r="W1139" s="51"/>
      <c r="X1139" s="86"/>
      <c r="Y1139" s="52"/>
      <c r="Z1139" s="51"/>
      <c r="AA1139" s="73">
        <v>1139</v>
      </c>
      <c r="AB1139" s="73"/>
      <c r="AC1139" s="74"/>
      <c r="AD1139" s="82"/>
      <c r="AE1139" s="82"/>
      <c r="AF1139" s="2"/>
      <c r="AI1139" s="3"/>
      <c r="AJ1139" s="3"/>
    </row>
    <row r="1140" spans="1:36" ht="15">
      <c r="A1140" s="66" t="s">
        <v>192</v>
      </c>
      <c r="B1140" s="67"/>
      <c r="C1140" s="67"/>
      <c r="D1140" s="68"/>
      <c r="E1140" s="70"/>
      <c r="F1140" s="67"/>
      <c r="G1140" s="67"/>
      <c r="H1140" s="71"/>
      <c r="I1140" s="72"/>
      <c r="J1140" s="72"/>
      <c r="K1140" s="71"/>
      <c r="L1140" s="75"/>
      <c r="M1140" s="76">
        <v>2665.37890625</v>
      </c>
      <c r="N1140" s="76">
        <v>3872.585205078125</v>
      </c>
      <c r="O1140" s="77"/>
      <c r="P1140" s="78"/>
      <c r="Q1140" s="78"/>
      <c r="R1140" s="83"/>
      <c r="S1140" s="83"/>
      <c r="T1140" s="83"/>
      <c r="U1140" s="83"/>
      <c r="V1140" s="86"/>
      <c r="W1140" s="51"/>
      <c r="X1140" s="86"/>
      <c r="Y1140" s="52"/>
      <c r="Z1140" s="51"/>
      <c r="AA1140" s="73">
        <v>1140</v>
      </c>
      <c r="AB1140" s="73"/>
      <c r="AC1140" s="74"/>
      <c r="AD1140" s="82"/>
      <c r="AE1140" s="82"/>
      <c r="AF1140" s="2"/>
      <c r="AI1140" s="3"/>
      <c r="AJ1140" s="3"/>
    </row>
    <row r="1141" spans="1:36" ht="15">
      <c r="A1141" s="66" t="s">
        <v>1581</v>
      </c>
      <c r="B1141" s="67"/>
      <c r="C1141" s="67"/>
      <c r="D1141" s="68"/>
      <c r="E1141" s="70"/>
      <c r="F1141" s="67"/>
      <c r="G1141" s="67"/>
      <c r="H1141" s="71"/>
      <c r="I1141" s="72"/>
      <c r="J1141" s="72"/>
      <c r="K1141" s="71"/>
      <c r="L1141" s="75"/>
      <c r="M1141" s="76">
        <v>3602.64794921875</v>
      </c>
      <c r="N1141" s="76">
        <v>4017.87255859375</v>
      </c>
      <c r="O1141" s="77"/>
      <c r="P1141" s="78"/>
      <c r="Q1141" s="78"/>
      <c r="R1141" s="83"/>
      <c r="S1141" s="83"/>
      <c r="T1141" s="83"/>
      <c r="U1141" s="83"/>
      <c r="V1141" s="86"/>
      <c r="W1141" s="51"/>
      <c r="X1141" s="86"/>
      <c r="Y1141" s="52"/>
      <c r="Z1141" s="51"/>
      <c r="AA1141" s="73">
        <v>1141</v>
      </c>
      <c r="AB1141" s="73"/>
      <c r="AC1141" s="74"/>
      <c r="AD1141" s="82"/>
      <c r="AE1141" s="82"/>
      <c r="AF1141" s="2"/>
      <c r="AI1141" s="3"/>
      <c r="AJ1141" s="3"/>
    </row>
    <row r="1142" spans="1:36" ht="15">
      <c r="A1142" s="66" t="s">
        <v>906</v>
      </c>
      <c r="B1142" s="67"/>
      <c r="C1142" s="67"/>
      <c r="D1142" s="68"/>
      <c r="E1142" s="70"/>
      <c r="F1142" s="67"/>
      <c r="G1142" s="67"/>
      <c r="H1142" s="71"/>
      <c r="I1142" s="72"/>
      <c r="J1142" s="72"/>
      <c r="K1142" s="71"/>
      <c r="L1142" s="75"/>
      <c r="M1142" s="76">
        <v>4380.888671875</v>
      </c>
      <c r="N1142" s="76">
        <v>2588.2978515625</v>
      </c>
      <c r="O1142" s="77"/>
      <c r="P1142" s="78"/>
      <c r="Q1142" s="78"/>
      <c r="R1142" s="83"/>
      <c r="S1142" s="83"/>
      <c r="T1142" s="83"/>
      <c r="U1142" s="83"/>
      <c r="V1142" s="86"/>
      <c r="W1142" s="51"/>
      <c r="X1142" s="86"/>
      <c r="Y1142" s="52"/>
      <c r="Z1142" s="51"/>
      <c r="AA1142" s="73">
        <v>1142</v>
      </c>
      <c r="AB1142" s="73"/>
      <c r="AC1142" s="74"/>
      <c r="AD1142" s="82"/>
      <c r="AE1142" s="82"/>
      <c r="AF1142" s="2"/>
      <c r="AI1142" s="3"/>
      <c r="AJ1142" s="3"/>
    </row>
    <row r="1143" spans="1:36" ht="15">
      <c r="A1143" s="66" t="s">
        <v>1582</v>
      </c>
      <c r="B1143" s="67"/>
      <c r="C1143" s="67"/>
      <c r="D1143" s="68"/>
      <c r="E1143" s="70"/>
      <c r="F1143" s="67"/>
      <c r="G1143" s="67"/>
      <c r="H1143" s="71"/>
      <c r="I1143" s="72"/>
      <c r="J1143" s="72"/>
      <c r="K1143" s="71"/>
      <c r="L1143" s="75"/>
      <c r="M1143" s="76">
        <v>3921.75439453125</v>
      </c>
      <c r="N1143" s="76">
        <v>1690.4346923828125</v>
      </c>
      <c r="O1143" s="77"/>
      <c r="P1143" s="78"/>
      <c r="Q1143" s="78"/>
      <c r="R1143" s="83"/>
      <c r="S1143" s="83"/>
      <c r="T1143" s="83"/>
      <c r="U1143" s="83"/>
      <c r="V1143" s="86"/>
      <c r="W1143" s="51"/>
      <c r="X1143" s="86"/>
      <c r="Y1143" s="52"/>
      <c r="Z1143" s="51"/>
      <c r="AA1143" s="73">
        <v>1143</v>
      </c>
      <c r="AB1143" s="73"/>
      <c r="AC1143" s="74"/>
      <c r="AD1143" s="82"/>
      <c r="AE1143" s="82"/>
      <c r="AF1143" s="2"/>
      <c r="AI1143" s="3"/>
      <c r="AJ1143" s="3"/>
    </row>
    <row r="1144" spans="1:36" ht="15">
      <c r="A1144" s="66" t="s">
        <v>269</v>
      </c>
      <c r="B1144" s="67"/>
      <c r="C1144" s="67"/>
      <c r="D1144" s="68"/>
      <c r="E1144" s="70"/>
      <c r="F1144" s="67"/>
      <c r="G1144" s="67"/>
      <c r="H1144" s="71"/>
      <c r="I1144" s="72"/>
      <c r="J1144" s="72"/>
      <c r="K1144" s="71"/>
      <c r="L1144" s="75"/>
      <c r="M1144" s="76">
        <v>4206.84912109375</v>
      </c>
      <c r="N1144" s="76">
        <v>1763.7568359375</v>
      </c>
      <c r="O1144" s="77"/>
      <c r="P1144" s="78"/>
      <c r="Q1144" s="78"/>
      <c r="R1144" s="83"/>
      <c r="S1144" s="83"/>
      <c r="T1144" s="83"/>
      <c r="U1144" s="83"/>
      <c r="V1144" s="86"/>
      <c r="W1144" s="51"/>
      <c r="X1144" s="86"/>
      <c r="Y1144" s="52"/>
      <c r="Z1144" s="51"/>
      <c r="AA1144" s="73">
        <v>1144</v>
      </c>
      <c r="AB1144" s="73"/>
      <c r="AC1144" s="74"/>
      <c r="AD1144" s="82"/>
      <c r="AE1144" s="82"/>
      <c r="AF1144" s="2"/>
      <c r="AI1144" s="3"/>
      <c r="AJ1144" s="3"/>
    </row>
    <row r="1145" spans="1:36" ht="15">
      <c r="A1145" s="66" t="s">
        <v>295</v>
      </c>
      <c r="B1145" s="67"/>
      <c r="C1145" s="67"/>
      <c r="D1145" s="68"/>
      <c r="E1145" s="70"/>
      <c r="F1145" s="67"/>
      <c r="G1145" s="67"/>
      <c r="H1145" s="71"/>
      <c r="I1145" s="72"/>
      <c r="J1145" s="72"/>
      <c r="K1145" s="71"/>
      <c r="L1145" s="75"/>
      <c r="M1145" s="76">
        <v>4132.57861328125</v>
      </c>
      <c r="N1145" s="76">
        <v>4026.885498046875</v>
      </c>
      <c r="O1145" s="77"/>
      <c r="P1145" s="78"/>
      <c r="Q1145" s="78"/>
      <c r="R1145" s="83"/>
      <c r="S1145" s="83"/>
      <c r="T1145" s="83"/>
      <c r="U1145" s="83"/>
      <c r="V1145" s="86"/>
      <c r="W1145" s="51"/>
      <c r="X1145" s="86"/>
      <c r="Y1145" s="52"/>
      <c r="Z1145" s="51"/>
      <c r="AA1145" s="73">
        <v>1145</v>
      </c>
      <c r="AB1145" s="73"/>
      <c r="AC1145" s="74"/>
      <c r="AD1145" s="82"/>
      <c r="AE1145" s="82"/>
      <c r="AF1145" s="2"/>
      <c r="AI1145" s="3"/>
      <c r="AJ1145" s="3"/>
    </row>
    <row r="1146" spans="1:36" ht="15">
      <c r="A1146" s="66" t="s">
        <v>1583</v>
      </c>
      <c r="B1146" s="67"/>
      <c r="C1146" s="67"/>
      <c r="D1146" s="68"/>
      <c r="E1146" s="70"/>
      <c r="F1146" s="67"/>
      <c r="G1146" s="67"/>
      <c r="H1146" s="71"/>
      <c r="I1146" s="72"/>
      <c r="J1146" s="72"/>
      <c r="K1146" s="71"/>
      <c r="L1146" s="75"/>
      <c r="M1146" s="76">
        <v>3185.736083984375</v>
      </c>
      <c r="N1146" s="76">
        <v>3935.431884765625</v>
      </c>
      <c r="O1146" s="77"/>
      <c r="P1146" s="78"/>
      <c r="Q1146" s="78"/>
      <c r="R1146" s="83"/>
      <c r="S1146" s="83"/>
      <c r="T1146" s="83"/>
      <c r="U1146" s="83"/>
      <c r="V1146" s="86"/>
      <c r="W1146" s="51"/>
      <c r="X1146" s="86"/>
      <c r="Y1146" s="52"/>
      <c r="Z1146" s="51"/>
      <c r="AA1146" s="73">
        <v>1146</v>
      </c>
      <c r="AB1146" s="73"/>
      <c r="AC1146" s="74"/>
      <c r="AD1146" s="82"/>
      <c r="AE1146" s="82"/>
      <c r="AF1146" s="2"/>
      <c r="AI1146" s="3"/>
      <c r="AJ1146" s="3"/>
    </row>
    <row r="1147" spans="1:36" ht="15">
      <c r="A1147" s="66" t="s">
        <v>907</v>
      </c>
      <c r="B1147" s="67"/>
      <c r="C1147" s="67"/>
      <c r="D1147" s="68"/>
      <c r="E1147" s="70"/>
      <c r="F1147" s="67"/>
      <c r="G1147" s="67"/>
      <c r="H1147" s="71"/>
      <c r="I1147" s="72"/>
      <c r="J1147" s="72"/>
      <c r="K1147" s="71"/>
      <c r="L1147" s="75"/>
      <c r="M1147" s="76">
        <v>4114.46044921875</v>
      </c>
      <c r="N1147" s="76">
        <v>4114.93017578125</v>
      </c>
      <c r="O1147" s="77"/>
      <c r="P1147" s="78"/>
      <c r="Q1147" s="78"/>
      <c r="R1147" s="83"/>
      <c r="S1147" s="83"/>
      <c r="T1147" s="83"/>
      <c r="U1147" s="83"/>
      <c r="V1147" s="86"/>
      <c r="W1147" s="51"/>
      <c r="X1147" s="86"/>
      <c r="Y1147" s="52"/>
      <c r="Z1147" s="51"/>
      <c r="AA1147" s="73">
        <v>1147</v>
      </c>
      <c r="AB1147" s="73"/>
      <c r="AC1147" s="74"/>
      <c r="AD1147" s="82"/>
      <c r="AE1147" s="82"/>
      <c r="AF1147" s="2"/>
      <c r="AI1147" s="3"/>
      <c r="AJ1147" s="3"/>
    </row>
    <row r="1148" spans="1:36" ht="15">
      <c r="A1148" s="66" t="s">
        <v>1584</v>
      </c>
      <c r="B1148" s="67"/>
      <c r="C1148" s="67"/>
      <c r="D1148" s="68"/>
      <c r="E1148" s="70"/>
      <c r="F1148" s="67"/>
      <c r="G1148" s="67"/>
      <c r="H1148" s="71"/>
      <c r="I1148" s="72"/>
      <c r="J1148" s="72"/>
      <c r="K1148" s="71"/>
      <c r="L1148" s="75"/>
      <c r="M1148" s="76">
        <v>3499.199462890625</v>
      </c>
      <c r="N1148" s="76">
        <v>3480.48583984375</v>
      </c>
      <c r="O1148" s="77"/>
      <c r="P1148" s="78"/>
      <c r="Q1148" s="78"/>
      <c r="R1148" s="83"/>
      <c r="S1148" s="83"/>
      <c r="T1148" s="83"/>
      <c r="U1148" s="83"/>
      <c r="V1148" s="86"/>
      <c r="W1148" s="51"/>
      <c r="X1148" s="86"/>
      <c r="Y1148" s="52"/>
      <c r="Z1148" s="51"/>
      <c r="AA1148" s="73">
        <v>1148</v>
      </c>
      <c r="AB1148" s="73"/>
      <c r="AC1148" s="74"/>
      <c r="AD1148" s="82"/>
      <c r="AE1148" s="82"/>
      <c r="AF1148" s="2"/>
      <c r="AI1148" s="3"/>
      <c r="AJ1148" s="3"/>
    </row>
    <row r="1149" spans="1:36" ht="15">
      <c r="A1149" s="66" t="s">
        <v>319</v>
      </c>
      <c r="B1149" s="67"/>
      <c r="C1149" s="67"/>
      <c r="D1149" s="68"/>
      <c r="E1149" s="70"/>
      <c r="F1149" s="67"/>
      <c r="G1149" s="67"/>
      <c r="H1149" s="71"/>
      <c r="I1149" s="72"/>
      <c r="J1149" s="72"/>
      <c r="K1149" s="71"/>
      <c r="L1149" s="75"/>
      <c r="M1149" s="76">
        <v>3582.22216796875</v>
      </c>
      <c r="N1149" s="76">
        <v>4649.72900390625</v>
      </c>
      <c r="O1149" s="77"/>
      <c r="P1149" s="78"/>
      <c r="Q1149" s="78"/>
      <c r="R1149" s="83"/>
      <c r="S1149" s="83"/>
      <c r="T1149" s="83"/>
      <c r="U1149" s="83"/>
      <c r="V1149" s="86"/>
      <c r="W1149" s="51"/>
      <c r="X1149" s="86"/>
      <c r="Y1149" s="52"/>
      <c r="Z1149" s="51"/>
      <c r="AA1149" s="73">
        <v>1149</v>
      </c>
      <c r="AB1149" s="73"/>
      <c r="AC1149" s="74"/>
      <c r="AD1149" s="82"/>
      <c r="AE1149" s="82"/>
      <c r="AF1149" s="2"/>
      <c r="AI1149" s="3"/>
      <c r="AJ1149" s="3"/>
    </row>
    <row r="1150" spans="1:36" ht="15">
      <c r="A1150" s="66" t="s">
        <v>1585</v>
      </c>
      <c r="B1150" s="67"/>
      <c r="C1150" s="67"/>
      <c r="D1150" s="68"/>
      <c r="E1150" s="70"/>
      <c r="F1150" s="67"/>
      <c r="G1150" s="67"/>
      <c r="H1150" s="71"/>
      <c r="I1150" s="72"/>
      <c r="J1150" s="72"/>
      <c r="K1150" s="71"/>
      <c r="L1150" s="75"/>
      <c r="M1150" s="76">
        <v>4269.58935546875</v>
      </c>
      <c r="N1150" s="76">
        <v>4074.365966796875</v>
      </c>
      <c r="O1150" s="77"/>
      <c r="P1150" s="78"/>
      <c r="Q1150" s="78"/>
      <c r="R1150" s="83"/>
      <c r="S1150" s="83"/>
      <c r="T1150" s="83"/>
      <c r="U1150" s="83"/>
      <c r="V1150" s="86"/>
      <c r="W1150" s="51"/>
      <c r="X1150" s="86"/>
      <c r="Y1150" s="52"/>
      <c r="Z1150" s="51"/>
      <c r="AA1150" s="73">
        <v>1150</v>
      </c>
      <c r="AB1150" s="73"/>
      <c r="AC1150" s="74"/>
      <c r="AD1150" s="82"/>
      <c r="AE1150" s="82"/>
      <c r="AF1150" s="2"/>
      <c r="AI1150" s="3"/>
      <c r="AJ1150" s="3"/>
    </row>
    <row r="1151" spans="1:36" ht="15">
      <c r="A1151" s="66" t="s">
        <v>1586</v>
      </c>
      <c r="B1151" s="67"/>
      <c r="C1151" s="67"/>
      <c r="D1151" s="68"/>
      <c r="E1151" s="70"/>
      <c r="F1151" s="67"/>
      <c r="G1151" s="67"/>
      <c r="H1151" s="71"/>
      <c r="I1151" s="72"/>
      <c r="J1151" s="72"/>
      <c r="K1151" s="71"/>
      <c r="L1151" s="75"/>
      <c r="M1151" s="76">
        <v>4211.8154296875</v>
      </c>
      <c r="N1151" s="76">
        <v>4959.61328125</v>
      </c>
      <c r="O1151" s="77"/>
      <c r="P1151" s="78"/>
      <c r="Q1151" s="78"/>
      <c r="R1151" s="83"/>
      <c r="S1151" s="83"/>
      <c r="T1151" s="83"/>
      <c r="U1151" s="83"/>
      <c r="V1151" s="86"/>
      <c r="W1151" s="51"/>
      <c r="X1151" s="86"/>
      <c r="Y1151" s="52"/>
      <c r="Z1151" s="51"/>
      <c r="AA1151" s="73">
        <v>1151</v>
      </c>
      <c r="AB1151" s="73"/>
      <c r="AC1151" s="74"/>
      <c r="AD1151" s="82"/>
      <c r="AE1151" s="82"/>
      <c r="AF1151" s="2"/>
      <c r="AI1151" s="3"/>
      <c r="AJ1151" s="3"/>
    </row>
    <row r="1152" spans="1:36" ht="15">
      <c r="A1152" s="66" t="s">
        <v>908</v>
      </c>
      <c r="B1152" s="67"/>
      <c r="C1152" s="67"/>
      <c r="D1152" s="68"/>
      <c r="E1152" s="70"/>
      <c r="F1152" s="67"/>
      <c r="G1152" s="67"/>
      <c r="H1152" s="71"/>
      <c r="I1152" s="72"/>
      <c r="J1152" s="72"/>
      <c r="K1152" s="71"/>
      <c r="L1152" s="75"/>
      <c r="M1152" s="76">
        <v>3483.721435546875</v>
      </c>
      <c r="N1152" s="76">
        <v>1922.491943359375</v>
      </c>
      <c r="O1152" s="77"/>
      <c r="P1152" s="78"/>
      <c r="Q1152" s="78"/>
      <c r="R1152" s="83"/>
      <c r="S1152" s="83"/>
      <c r="T1152" s="83"/>
      <c r="U1152" s="83"/>
      <c r="V1152" s="86"/>
      <c r="W1152" s="51"/>
      <c r="X1152" s="86"/>
      <c r="Y1152" s="52"/>
      <c r="Z1152" s="51"/>
      <c r="AA1152" s="73">
        <v>1152</v>
      </c>
      <c r="AB1152" s="73"/>
      <c r="AC1152" s="74"/>
      <c r="AD1152" s="82"/>
      <c r="AE1152" s="82"/>
      <c r="AF1152" s="2"/>
      <c r="AI1152" s="3"/>
      <c r="AJ1152" s="3"/>
    </row>
    <row r="1153" spans="1:36" ht="15">
      <c r="A1153" s="66" t="s">
        <v>909</v>
      </c>
      <c r="B1153" s="67"/>
      <c r="C1153" s="67"/>
      <c r="D1153" s="68"/>
      <c r="E1153" s="70"/>
      <c r="F1153" s="67"/>
      <c r="G1153" s="67"/>
      <c r="H1153" s="71"/>
      <c r="I1153" s="72"/>
      <c r="J1153" s="72"/>
      <c r="K1153" s="71"/>
      <c r="L1153" s="75"/>
      <c r="M1153" s="76">
        <v>4833.1435546875</v>
      </c>
      <c r="N1153" s="76">
        <v>4490.908203125</v>
      </c>
      <c r="O1153" s="77"/>
      <c r="P1153" s="78"/>
      <c r="Q1153" s="78"/>
      <c r="R1153" s="83"/>
      <c r="S1153" s="83"/>
      <c r="T1153" s="83"/>
      <c r="U1153" s="83"/>
      <c r="V1153" s="86"/>
      <c r="W1153" s="51"/>
      <c r="X1153" s="86"/>
      <c r="Y1153" s="52"/>
      <c r="Z1153" s="51"/>
      <c r="AA1153" s="73">
        <v>1153</v>
      </c>
      <c r="AB1153" s="73"/>
      <c r="AC1153" s="74"/>
      <c r="AD1153" s="82"/>
      <c r="AE1153" s="82"/>
      <c r="AF1153" s="2"/>
      <c r="AI1153" s="3"/>
      <c r="AJ1153" s="3"/>
    </row>
    <row r="1154" spans="1:36" ht="15">
      <c r="A1154" s="66" t="s">
        <v>1587</v>
      </c>
      <c r="B1154" s="67"/>
      <c r="C1154" s="67"/>
      <c r="D1154" s="68"/>
      <c r="E1154" s="70"/>
      <c r="F1154" s="67"/>
      <c r="G1154" s="67"/>
      <c r="H1154" s="71"/>
      <c r="I1154" s="72"/>
      <c r="J1154" s="72"/>
      <c r="K1154" s="71"/>
      <c r="L1154" s="75"/>
      <c r="M1154" s="76">
        <v>4011.192626953125</v>
      </c>
      <c r="N1154" s="76">
        <v>4070.827392578125</v>
      </c>
      <c r="O1154" s="77"/>
      <c r="P1154" s="78"/>
      <c r="Q1154" s="78"/>
      <c r="R1154" s="83"/>
      <c r="S1154" s="83"/>
      <c r="T1154" s="83"/>
      <c r="U1154" s="83"/>
      <c r="V1154" s="86"/>
      <c r="W1154" s="51"/>
      <c r="X1154" s="86"/>
      <c r="Y1154" s="52"/>
      <c r="Z1154" s="51"/>
      <c r="AA1154" s="73">
        <v>1154</v>
      </c>
      <c r="AB1154" s="73"/>
      <c r="AC1154" s="74"/>
      <c r="AD1154" s="82"/>
      <c r="AE1154" s="82"/>
      <c r="AF1154" s="2"/>
      <c r="AI1154" s="3"/>
      <c r="AJ1154" s="3"/>
    </row>
    <row r="1155" spans="1:36" ht="15">
      <c r="A1155" s="66" t="s">
        <v>321</v>
      </c>
      <c r="B1155" s="67"/>
      <c r="C1155" s="67"/>
      <c r="D1155" s="68"/>
      <c r="E1155" s="70"/>
      <c r="F1155" s="67"/>
      <c r="G1155" s="67"/>
      <c r="H1155" s="71"/>
      <c r="I1155" s="72"/>
      <c r="J1155" s="72"/>
      <c r="K1155" s="71"/>
      <c r="L1155" s="75"/>
      <c r="M1155" s="76">
        <v>2965.603515625</v>
      </c>
      <c r="N1155" s="76">
        <v>3719.88916015625</v>
      </c>
      <c r="O1155" s="77"/>
      <c r="P1155" s="78"/>
      <c r="Q1155" s="78"/>
      <c r="R1155" s="83"/>
      <c r="S1155" s="83"/>
      <c r="T1155" s="83"/>
      <c r="U1155" s="83"/>
      <c r="V1155" s="86"/>
      <c r="W1155" s="51"/>
      <c r="X1155" s="86"/>
      <c r="Y1155" s="52"/>
      <c r="Z1155" s="51"/>
      <c r="AA1155" s="73">
        <v>1155</v>
      </c>
      <c r="AB1155" s="73"/>
      <c r="AC1155" s="74"/>
      <c r="AD1155" s="82"/>
      <c r="AE1155" s="82"/>
      <c r="AF1155" s="2"/>
      <c r="AI1155" s="3"/>
      <c r="AJ1155" s="3"/>
    </row>
    <row r="1156" spans="1:36" ht="15">
      <c r="A1156" s="66" t="s">
        <v>518</v>
      </c>
      <c r="B1156" s="67"/>
      <c r="C1156" s="67"/>
      <c r="D1156" s="68"/>
      <c r="E1156" s="70"/>
      <c r="F1156" s="67"/>
      <c r="G1156" s="67"/>
      <c r="H1156" s="71"/>
      <c r="I1156" s="72"/>
      <c r="J1156" s="72"/>
      <c r="K1156" s="71"/>
      <c r="L1156" s="75"/>
      <c r="M1156" s="76">
        <v>2652.053955078125</v>
      </c>
      <c r="N1156" s="76">
        <v>2853.9794921875</v>
      </c>
      <c r="O1156" s="77"/>
      <c r="P1156" s="78"/>
      <c r="Q1156" s="78"/>
      <c r="R1156" s="83"/>
      <c r="S1156" s="83"/>
      <c r="T1156" s="83"/>
      <c r="U1156" s="83"/>
      <c r="V1156" s="86"/>
      <c r="W1156" s="51"/>
      <c r="X1156" s="86"/>
      <c r="Y1156" s="52"/>
      <c r="Z1156" s="51"/>
      <c r="AA1156" s="73">
        <v>1156</v>
      </c>
      <c r="AB1156" s="73"/>
      <c r="AC1156" s="74"/>
      <c r="AD1156" s="82"/>
      <c r="AE1156" s="82"/>
      <c r="AF1156" s="2"/>
      <c r="AI1156" s="3"/>
      <c r="AJ1156" s="3"/>
    </row>
    <row r="1157" spans="1:36" ht="15">
      <c r="A1157" s="66" t="s">
        <v>1588</v>
      </c>
      <c r="B1157" s="67"/>
      <c r="C1157" s="67"/>
      <c r="D1157" s="68"/>
      <c r="E1157" s="70"/>
      <c r="F1157" s="67"/>
      <c r="G1157" s="67"/>
      <c r="H1157" s="71"/>
      <c r="I1157" s="72"/>
      <c r="J1157" s="72"/>
      <c r="K1157" s="71"/>
      <c r="L1157" s="75"/>
      <c r="M1157" s="76">
        <v>3717.3837890625</v>
      </c>
      <c r="N1157" s="76">
        <v>4930.43798828125</v>
      </c>
      <c r="O1157" s="77"/>
      <c r="P1157" s="78"/>
      <c r="Q1157" s="78"/>
      <c r="R1157" s="83"/>
      <c r="S1157" s="83"/>
      <c r="T1157" s="83"/>
      <c r="U1157" s="83"/>
      <c r="V1157" s="86"/>
      <c r="W1157" s="51"/>
      <c r="X1157" s="86"/>
      <c r="Y1157" s="52"/>
      <c r="Z1157" s="51"/>
      <c r="AA1157" s="73">
        <v>1157</v>
      </c>
      <c r="AB1157" s="73"/>
      <c r="AC1157" s="74"/>
      <c r="AD1157" s="82"/>
      <c r="AE1157" s="82"/>
      <c r="AF1157" s="2"/>
      <c r="AI1157" s="3"/>
      <c r="AJ1157" s="3"/>
    </row>
    <row r="1158" spans="1:36" ht="15">
      <c r="A1158" s="66" t="s">
        <v>320</v>
      </c>
      <c r="B1158" s="67"/>
      <c r="C1158" s="67"/>
      <c r="D1158" s="68"/>
      <c r="E1158" s="70"/>
      <c r="F1158" s="67"/>
      <c r="G1158" s="67"/>
      <c r="H1158" s="71"/>
      <c r="I1158" s="72"/>
      <c r="J1158" s="72"/>
      <c r="K1158" s="71"/>
      <c r="L1158" s="75"/>
      <c r="M1158" s="76">
        <v>4943.7509765625</v>
      </c>
      <c r="N1158" s="76">
        <v>4469.02734375</v>
      </c>
      <c r="O1158" s="77"/>
      <c r="P1158" s="78"/>
      <c r="Q1158" s="78"/>
      <c r="R1158" s="83"/>
      <c r="S1158" s="83"/>
      <c r="T1158" s="83"/>
      <c r="U1158" s="83"/>
      <c r="V1158" s="86"/>
      <c r="W1158" s="51"/>
      <c r="X1158" s="86"/>
      <c r="Y1158" s="52"/>
      <c r="Z1158" s="51"/>
      <c r="AA1158" s="73">
        <v>1158</v>
      </c>
      <c r="AB1158" s="73"/>
      <c r="AC1158" s="74"/>
      <c r="AD1158" s="82"/>
      <c r="AE1158" s="82"/>
      <c r="AF1158" s="2"/>
      <c r="AI1158" s="3"/>
      <c r="AJ1158" s="3"/>
    </row>
    <row r="1159" spans="1:36" ht="15">
      <c r="A1159" s="66" t="s">
        <v>1589</v>
      </c>
      <c r="B1159" s="67"/>
      <c r="C1159" s="67"/>
      <c r="D1159" s="68"/>
      <c r="E1159" s="70"/>
      <c r="F1159" s="67"/>
      <c r="G1159" s="67"/>
      <c r="H1159" s="71"/>
      <c r="I1159" s="72"/>
      <c r="J1159" s="72"/>
      <c r="K1159" s="71"/>
      <c r="L1159" s="75"/>
      <c r="M1159" s="76">
        <v>4169.0625</v>
      </c>
      <c r="N1159" s="76">
        <v>3985.40478515625</v>
      </c>
      <c r="O1159" s="77"/>
      <c r="P1159" s="78"/>
      <c r="Q1159" s="78"/>
      <c r="R1159" s="83"/>
      <c r="S1159" s="83"/>
      <c r="T1159" s="83"/>
      <c r="U1159" s="83"/>
      <c r="V1159" s="86"/>
      <c r="W1159" s="51"/>
      <c r="X1159" s="86"/>
      <c r="Y1159" s="52"/>
      <c r="Z1159" s="51"/>
      <c r="AA1159" s="73">
        <v>1159</v>
      </c>
      <c r="AB1159" s="73"/>
      <c r="AC1159" s="74"/>
      <c r="AD1159" s="82"/>
      <c r="AE1159" s="82"/>
      <c r="AF1159" s="2"/>
      <c r="AI1159" s="3"/>
      <c r="AJ1159" s="3"/>
    </row>
    <row r="1160" spans="1:36" ht="15">
      <c r="A1160" s="66" t="s">
        <v>910</v>
      </c>
      <c r="B1160" s="67"/>
      <c r="C1160" s="67"/>
      <c r="D1160" s="68"/>
      <c r="E1160" s="70"/>
      <c r="F1160" s="67"/>
      <c r="G1160" s="67"/>
      <c r="H1160" s="71"/>
      <c r="I1160" s="72"/>
      <c r="J1160" s="72"/>
      <c r="K1160" s="71"/>
      <c r="L1160" s="75"/>
      <c r="M1160" s="76">
        <v>4146.77490234375</v>
      </c>
      <c r="N1160" s="76">
        <v>4038.25341796875</v>
      </c>
      <c r="O1160" s="77"/>
      <c r="P1160" s="78"/>
      <c r="Q1160" s="78"/>
      <c r="R1160" s="83"/>
      <c r="S1160" s="83"/>
      <c r="T1160" s="83"/>
      <c r="U1160" s="83"/>
      <c r="V1160" s="86"/>
      <c r="W1160" s="51"/>
      <c r="X1160" s="86"/>
      <c r="Y1160" s="52"/>
      <c r="Z1160" s="51"/>
      <c r="AA1160" s="73">
        <v>1160</v>
      </c>
      <c r="AB1160" s="73"/>
      <c r="AC1160" s="74"/>
      <c r="AD1160" s="82"/>
      <c r="AE1160" s="82"/>
      <c r="AF1160" s="2"/>
      <c r="AI1160" s="3"/>
      <c r="AJ1160" s="3"/>
    </row>
    <row r="1161" spans="1:36" ht="15">
      <c r="A1161" s="66" t="s">
        <v>1590</v>
      </c>
      <c r="B1161" s="67"/>
      <c r="C1161" s="67"/>
      <c r="D1161" s="68"/>
      <c r="E1161" s="70"/>
      <c r="F1161" s="67"/>
      <c r="G1161" s="67"/>
      <c r="H1161" s="71"/>
      <c r="I1161" s="72"/>
      <c r="J1161" s="72"/>
      <c r="K1161" s="71"/>
      <c r="L1161" s="75"/>
      <c r="M1161" s="76">
        <v>3363.65625</v>
      </c>
      <c r="N1161" s="76">
        <v>4511.431640625</v>
      </c>
      <c r="O1161" s="77"/>
      <c r="P1161" s="78"/>
      <c r="Q1161" s="78"/>
      <c r="R1161" s="83"/>
      <c r="S1161" s="83"/>
      <c r="T1161" s="83"/>
      <c r="U1161" s="83"/>
      <c r="V1161" s="86"/>
      <c r="W1161" s="51"/>
      <c r="X1161" s="86"/>
      <c r="Y1161" s="52"/>
      <c r="Z1161" s="51"/>
      <c r="AA1161" s="73">
        <v>1161</v>
      </c>
      <c r="AB1161" s="73"/>
      <c r="AC1161" s="74"/>
      <c r="AD1161" s="82"/>
      <c r="AE1161" s="82"/>
      <c r="AF1161" s="2"/>
      <c r="AI1161" s="3"/>
      <c r="AJ1161" s="3"/>
    </row>
    <row r="1162" spans="1:36" ht="15">
      <c r="A1162" s="66" t="s">
        <v>911</v>
      </c>
      <c r="B1162" s="67"/>
      <c r="C1162" s="67"/>
      <c r="D1162" s="68"/>
      <c r="E1162" s="70"/>
      <c r="F1162" s="67"/>
      <c r="G1162" s="67"/>
      <c r="H1162" s="71"/>
      <c r="I1162" s="72"/>
      <c r="J1162" s="72"/>
      <c r="K1162" s="71"/>
      <c r="L1162" s="75"/>
      <c r="M1162" s="76">
        <v>3214.6064453125</v>
      </c>
      <c r="N1162" s="76">
        <v>4273.6484375</v>
      </c>
      <c r="O1162" s="77"/>
      <c r="P1162" s="78"/>
      <c r="Q1162" s="78"/>
      <c r="R1162" s="83"/>
      <c r="S1162" s="83"/>
      <c r="T1162" s="83"/>
      <c r="U1162" s="83"/>
      <c r="V1162" s="86"/>
      <c r="W1162" s="51"/>
      <c r="X1162" s="86"/>
      <c r="Y1162" s="52"/>
      <c r="Z1162" s="51"/>
      <c r="AA1162" s="73">
        <v>1162</v>
      </c>
      <c r="AB1162" s="73"/>
      <c r="AC1162" s="74"/>
      <c r="AD1162" s="82"/>
      <c r="AE1162" s="82"/>
      <c r="AF1162" s="2"/>
      <c r="AI1162" s="3"/>
      <c r="AJ1162" s="3"/>
    </row>
    <row r="1163" spans="1:36" ht="15">
      <c r="A1163" s="66" t="s">
        <v>1591</v>
      </c>
      <c r="B1163" s="67"/>
      <c r="C1163" s="67"/>
      <c r="D1163" s="68"/>
      <c r="E1163" s="70"/>
      <c r="F1163" s="67"/>
      <c r="G1163" s="67"/>
      <c r="H1163" s="71"/>
      <c r="I1163" s="72"/>
      <c r="J1163" s="72"/>
      <c r="K1163" s="71"/>
      <c r="L1163" s="75"/>
      <c r="M1163" s="76">
        <v>4156.927734375</v>
      </c>
      <c r="N1163" s="76">
        <v>4151.7333984375</v>
      </c>
      <c r="O1163" s="77"/>
      <c r="P1163" s="78"/>
      <c r="Q1163" s="78"/>
      <c r="R1163" s="83"/>
      <c r="S1163" s="83"/>
      <c r="T1163" s="83"/>
      <c r="U1163" s="83"/>
      <c r="V1163" s="86"/>
      <c r="W1163" s="51"/>
      <c r="X1163" s="86"/>
      <c r="Y1163" s="52"/>
      <c r="Z1163" s="51"/>
      <c r="AA1163" s="73">
        <v>1163</v>
      </c>
      <c r="AB1163" s="73"/>
      <c r="AC1163" s="74"/>
      <c r="AD1163" s="82"/>
      <c r="AE1163" s="82"/>
      <c r="AF1163" s="2"/>
      <c r="AI1163" s="3"/>
      <c r="AJ1163" s="3"/>
    </row>
    <row r="1164" spans="1:36" ht="15">
      <c r="A1164" s="66" t="s">
        <v>1592</v>
      </c>
      <c r="B1164" s="67"/>
      <c r="C1164" s="67"/>
      <c r="D1164" s="68"/>
      <c r="E1164" s="70"/>
      <c r="F1164" s="67"/>
      <c r="G1164" s="67"/>
      <c r="H1164" s="71"/>
      <c r="I1164" s="72"/>
      <c r="J1164" s="72"/>
      <c r="K1164" s="71"/>
      <c r="L1164" s="75"/>
      <c r="M1164" s="76">
        <v>3659.333984375</v>
      </c>
      <c r="N1164" s="76">
        <v>3564.617919921875</v>
      </c>
      <c r="O1164" s="77"/>
      <c r="P1164" s="78"/>
      <c r="Q1164" s="78"/>
      <c r="R1164" s="83"/>
      <c r="S1164" s="83"/>
      <c r="T1164" s="83"/>
      <c r="U1164" s="83"/>
      <c r="V1164" s="86"/>
      <c r="W1164" s="51"/>
      <c r="X1164" s="86"/>
      <c r="Y1164" s="52"/>
      <c r="Z1164" s="51"/>
      <c r="AA1164" s="73">
        <v>1164</v>
      </c>
      <c r="AB1164" s="73"/>
      <c r="AC1164" s="74"/>
      <c r="AD1164" s="82"/>
      <c r="AE1164" s="82"/>
      <c r="AF1164" s="2"/>
      <c r="AI1164" s="3"/>
      <c r="AJ1164" s="3"/>
    </row>
    <row r="1165" spans="1:36" ht="15">
      <c r="A1165" s="66" t="s">
        <v>912</v>
      </c>
      <c r="B1165" s="67"/>
      <c r="C1165" s="67"/>
      <c r="D1165" s="68"/>
      <c r="E1165" s="70"/>
      <c r="F1165" s="67"/>
      <c r="G1165" s="67"/>
      <c r="H1165" s="71"/>
      <c r="I1165" s="72"/>
      <c r="J1165" s="72"/>
      <c r="K1165" s="71"/>
      <c r="L1165" s="75"/>
      <c r="M1165" s="76">
        <v>4108.9990234375</v>
      </c>
      <c r="N1165" s="76">
        <v>4063.08837890625</v>
      </c>
      <c r="O1165" s="77"/>
      <c r="P1165" s="78"/>
      <c r="Q1165" s="78"/>
      <c r="R1165" s="83"/>
      <c r="S1165" s="83"/>
      <c r="T1165" s="83"/>
      <c r="U1165" s="83"/>
      <c r="V1165" s="86"/>
      <c r="W1165" s="51"/>
      <c r="X1165" s="86"/>
      <c r="Y1165" s="52"/>
      <c r="Z1165" s="51"/>
      <c r="AA1165" s="73">
        <v>1165</v>
      </c>
      <c r="AB1165" s="73"/>
      <c r="AC1165" s="74"/>
      <c r="AD1165" s="82"/>
      <c r="AE1165" s="82"/>
      <c r="AF1165" s="2"/>
      <c r="AI1165" s="3"/>
      <c r="AJ1165" s="3"/>
    </row>
    <row r="1166" spans="1:36" ht="15">
      <c r="A1166" s="66" t="s">
        <v>1593</v>
      </c>
      <c r="B1166" s="67"/>
      <c r="C1166" s="67"/>
      <c r="D1166" s="68"/>
      <c r="E1166" s="70"/>
      <c r="F1166" s="67"/>
      <c r="G1166" s="67"/>
      <c r="H1166" s="71"/>
      <c r="I1166" s="72"/>
      <c r="J1166" s="72"/>
      <c r="K1166" s="71"/>
      <c r="L1166" s="75"/>
      <c r="M1166" s="76">
        <v>4760.76611328125</v>
      </c>
      <c r="N1166" s="76">
        <v>3457.01806640625</v>
      </c>
      <c r="O1166" s="77"/>
      <c r="P1166" s="78"/>
      <c r="Q1166" s="78"/>
      <c r="R1166" s="83"/>
      <c r="S1166" s="83"/>
      <c r="T1166" s="83"/>
      <c r="U1166" s="83"/>
      <c r="V1166" s="86"/>
      <c r="W1166" s="51"/>
      <c r="X1166" s="86"/>
      <c r="Y1166" s="52"/>
      <c r="Z1166" s="51"/>
      <c r="AA1166" s="73">
        <v>1166</v>
      </c>
      <c r="AB1166" s="73"/>
      <c r="AC1166" s="74"/>
      <c r="AD1166" s="82"/>
      <c r="AE1166" s="82"/>
      <c r="AF1166" s="2"/>
      <c r="AI1166" s="3"/>
      <c r="AJ1166" s="3"/>
    </row>
    <row r="1167" spans="1:36" ht="15">
      <c r="A1167" s="66" t="s">
        <v>1594</v>
      </c>
      <c r="B1167" s="67"/>
      <c r="C1167" s="67"/>
      <c r="D1167" s="68"/>
      <c r="E1167" s="70"/>
      <c r="F1167" s="67"/>
      <c r="G1167" s="67"/>
      <c r="H1167" s="71"/>
      <c r="I1167" s="72"/>
      <c r="J1167" s="72"/>
      <c r="K1167" s="71"/>
      <c r="L1167" s="75"/>
      <c r="M1167" s="76">
        <v>5075.1513671875</v>
      </c>
      <c r="N1167" s="76">
        <v>3316.410888671875</v>
      </c>
      <c r="O1167" s="77"/>
      <c r="P1167" s="78"/>
      <c r="Q1167" s="78"/>
      <c r="R1167" s="83"/>
      <c r="S1167" s="83"/>
      <c r="T1167" s="83"/>
      <c r="U1167" s="83"/>
      <c r="V1167" s="86"/>
      <c r="W1167" s="51"/>
      <c r="X1167" s="86"/>
      <c r="Y1167" s="52"/>
      <c r="Z1167" s="51"/>
      <c r="AA1167" s="73">
        <v>1167</v>
      </c>
      <c r="AB1167" s="73"/>
      <c r="AC1167" s="74"/>
      <c r="AD1167" s="82"/>
      <c r="AE1167" s="82"/>
      <c r="AF1167" s="2"/>
      <c r="AI1167" s="3"/>
      <c r="AJ1167" s="3"/>
    </row>
    <row r="1168" spans="1:36" ht="15">
      <c r="A1168" s="66" t="s">
        <v>913</v>
      </c>
      <c r="B1168" s="67"/>
      <c r="C1168" s="67"/>
      <c r="D1168" s="68"/>
      <c r="E1168" s="70"/>
      <c r="F1168" s="67"/>
      <c r="G1168" s="67"/>
      <c r="H1168" s="71"/>
      <c r="I1168" s="72"/>
      <c r="J1168" s="72"/>
      <c r="K1168" s="71"/>
      <c r="L1168" s="75"/>
      <c r="M1168" s="76">
        <v>4219.4443359375</v>
      </c>
      <c r="N1168" s="76">
        <v>4065.779052734375</v>
      </c>
      <c r="O1168" s="77"/>
      <c r="P1168" s="78"/>
      <c r="Q1168" s="78"/>
      <c r="R1168" s="83"/>
      <c r="S1168" s="83"/>
      <c r="T1168" s="83"/>
      <c r="U1168" s="83"/>
      <c r="V1168" s="86"/>
      <c r="W1168" s="51"/>
      <c r="X1168" s="86"/>
      <c r="Y1168" s="52"/>
      <c r="Z1168" s="51"/>
      <c r="AA1168" s="73">
        <v>1168</v>
      </c>
      <c r="AB1168" s="73"/>
      <c r="AC1168" s="74"/>
      <c r="AD1168" s="82"/>
      <c r="AE1168" s="82"/>
      <c r="AF1168" s="2"/>
      <c r="AI1168" s="3"/>
      <c r="AJ1168" s="3"/>
    </row>
    <row r="1169" spans="1:36" ht="15">
      <c r="A1169" s="66" t="s">
        <v>1595</v>
      </c>
      <c r="B1169" s="67"/>
      <c r="C1169" s="67"/>
      <c r="D1169" s="68"/>
      <c r="E1169" s="70"/>
      <c r="F1169" s="67"/>
      <c r="G1169" s="67"/>
      <c r="H1169" s="71"/>
      <c r="I1169" s="72"/>
      <c r="J1169" s="72"/>
      <c r="K1169" s="71"/>
      <c r="L1169" s="75"/>
      <c r="M1169" s="76">
        <v>5083.2294921875</v>
      </c>
      <c r="N1169" s="76">
        <v>3715.345947265625</v>
      </c>
      <c r="O1169" s="77"/>
      <c r="P1169" s="78"/>
      <c r="Q1169" s="78"/>
      <c r="R1169" s="83"/>
      <c r="S1169" s="83"/>
      <c r="T1169" s="83"/>
      <c r="U1169" s="83"/>
      <c r="V1169" s="86"/>
      <c r="W1169" s="51"/>
      <c r="X1169" s="86"/>
      <c r="Y1169" s="52"/>
      <c r="Z1169" s="51"/>
      <c r="AA1169" s="73">
        <v>1169</v>
      </c>
      <c r="AB1169" s="73"/>
      <c r="AC1169" s="74"/>
      <c r="AD1169" s="82"/>
      <c r="AE1169" s="82"/>
      <c r="AF1169" s="2"/>
      <c r="AI1169" s="3"/>
      <c r="AJ1169" s="3"/>
    </row>
    <row r="1170" spans="1:36" ht="15">
      <c r="A1170" s="66" t="s">
        <v>1596</v>
      </c>
      <c r="B1170" s="67"/>
      <c r="C1170" s="67"/>
      <c r="D1170" s="68"/>
      <c r="E1170" s="70"/>
      <c r="F1170" s="67"/>
      <c r="G1170" s="67"/>
      <c r="H1170" s="71"/>
      <c r="I1170" s="72"/>
      <c r="J1170" s="72"/>
      <c r="K1170" s="71"/>
      <c r="L1170" s="75"/>
      <c r="M1170" s="76">
        <v>3981.984619140625</v>
      </c>
      <c r="N1170" s="76">
        <v>3919.11865234375</v>
      </c>
      <c r="O1170" s="77"/>
      <c r="P1170" s="78"/>
      <c r="Q1170" s="78"/>
      <c r="R1170" s="83"/>
      <c r="S1170" s="83"/>
      <c r="T1170" s="83"/>
      <c r="U1170" s="83"/>
      <c r="V1170" s="86"/>
      <c r="W1170" s="51"/>
      <c r="X1170" s="86"/>
      <c r="Y1170" s="52"/>
      <c r="Z1170" s="51"/>
      <c r="AA1170" s="73">
        <v>1170</v>
      </c>
      <c r="AB1170" s="73"/>
      <c r="AC1170" s="74"/>
      <c r="AD1170" s="82"/>
      <c r="AE1170" s="82"/>
      <c r="AF1170" s="2"/>
      <c r="AI1170" s="3"/>
      <c r="AJ1170" s="3"/>
    </row>
    <row r="1171" spans="1:36" ht="15">
      <c r="A1171" s="66" t="s">
        <v>516</v>
      </c>
      <c r="B1171" s="67"/>
      <c r="C1171" s="67"/>
      <c r="D1171" s="68"/>
      <c r="E1171" s="70"/>
      <c r="F1171" s="67"/>
      <c r="G1171" s="67"/>
      <c r="H1171" s="71"/>
      <c r="I1171" s="72"/>
      <c r="J1171" s="72"/>
      <c r="K1171" s="71"/>
      <c r="L1171" s="75"/>
      <c r="M1171" s="76">
        <v>2255.716552734375</v>
      </c>
      <c r="N1171" s="76">
        <v>4384.173828125</v>
      </c>
      <c r="O1171" s="77"/>
      <c r="P1171" s="78"/>
      <c r="Q1171" s="78"/>
      <c r="R1171" s="83"/>
      <c r="S1171" s="83"/>
      <c r="T1171" s="83"/>
      <c r="U1171" s="83"/>
      <c r="V1171" s="86"/>
      <c r="W1171" s="51"/>
      <c r="X1171" s="86"/>
      <c r="Y1171" s="52"/>
      <c r="Z1171" s="51"/>
      <c r="AA1171" s="73">
        <v>1171</v>
      </c>
      <c r="AB1171" s="73"/>
      <c r="AC1171" s="74"/>
      <c r="AD1171" s="82"/>
      <c r="AE1171" s="82"/>
      <c r="AF1171" s="2"/>
      <c r="AI1171" s="3"/>
      <c r="AJ1171" s="3"/>
    </row>
    <row r="1172" spans="1:36" ht="15">
      <c r="A1172" s="66" t="s">
        <v>914</v>
      </c>
      <c r="B1172" s="67"/>
      <c r="C1172" s="67"/>
      <c r="D1172" s="68"/>
      <c r="E1172" s="70"/>
      <c r="F1172" s="67"/>
      <c r="G1172" s="67"/>
      <c r="H1172" s="71"/>
      <c r="I1172" s="72"/>
      <c r="J1172" s="72"/>
      <c r="K1172" s="71"/>
      <c r="L1172" s="75"/>
      <c r="M1172" s="76">
        <v>3525.73388671875</v>
      </c>
      <c r="N1172" s="76">
        <v>3647.878173828125</v>
      </c>
      <c r="O1172" s="77"/>
      <c r="P1172" s="78"/>
      <c r="Q1172" s="78"/>
      <c r="R1172" s="83"/>
      <c r="S1172" s="83"/>
      <c r="T1172" s="83"/>
      <c r="U1172" s="83"/>
      <c r="V1172" s="86"/>
      <c r="W1172" s="51"/>
      <c r="X1172" s="86"/>
      <c r="Y1172" s="52"/>
      <c r="Z1172" s="51"/>
      <c r="AA1172" s="73">
        <v>1172</v>
      </c>
      <c r="AB1172" s="73"/>
      <c r="AC1172" s="74"/>
      <c r="AD1172" s="82"/>
      <c r="AE1172" s="82"/>
      <c r="AF1172" s="2"/>
      <c r="AI1172" s="3"/>
      <c r="AJ1172" s="3"/>
    </row>
    <row r="1173" spans="1:36" ht="15">
      <c r="A1173" s="66" t="s">
        <v>1597</v>
      </c>
      <c r="B1173" s="67"/>
      <c r="C1173" s="67"/>
      <c r="D1173" s="68"/>
      <c r="E1173" s="70"/>
      <c r="F1173" s="67"/>
      <c r="G1173" s="67"/>
      <c r="H1173" s="71"/>
      <c r="I1173" s="72"/>
      <c r="J1173" s="72"/>
      <c r="K1173" s="71"/>
      <c r="L1173" s="75"/>
      <c r="M1173" s="76">
        <v>4277.63818359375</v>
      </c>
      <c r="N1173" s="76">
        <v>4158.1318359375</v>
      </c>
      <c r="O1173" s="77"/>
      <c r="P1173" s="78"/>
      <c r="Q1173" s="78"/>
      <c r="R1173" s="83"/>
      <c r="S1173" s="83"/>
      <c r="T1173" s="83"/>
      <c r="U1173" s="83"/>
      <c r="V1173" s="86"/>
      <c r="W1173" s="51"/>
      <c r="X1173" s="86"/>
      <c r="Y1173" s="52"/>
      <c r="Z1173" s="51"/>
      <c r="AA1173" s="73">
        <v>1173</v>
      </c>
      <c r="AB1173" s="73"/>
      <c r="AC1173" s="74"/>
      <c r="AD1173" s="82"/>
      <c r="AE1173" s="82"/>
      <c r="AF1173" s="2"/>
      <c r="AI1173" s="3"/>
      <c r="AJ1173" s="3"/>
    </row>
    <row r="1174" spans="1:36" ht="15">
      <c r="A1174" s="66" t="s">
        <v>915</v>
      </c>
      <c r="B1174" s="67"/>
      <c r="C1174" s="67"/>
      <c r="D1174" s="68"/>
      <c r="E1174" s="70"/>
      <c r="F1174" s="67"/>
      <c r="G1174" s="67"/>
      <c r="H1174" s="71"/>
      <c r="I1174" s="72"/>
      <c r="J1174" s="72"/>
      <c r="K1174" s="71"/>
      <c r="L1174" s="75"/>
      <c r="M1174" s="76">
        <v>3384.5068359375</v>
      </c>
      <c r="N1174" s="76">
        <v>4520.462890625</v>
      </c>
      <c r="O1174" s="77"/>
      <c r="P1174" s="78"/>
      <c r="Q1174" s="78"/>
      <c r="R1174" s="83"/>
      <c r="S1174" s="83"/>
      <c r="T1174" s="83"/>
      <c r="U1174" s="83"/>
      <c r="V1174" s="86"/>
      <c r="W1174" s="51"/>
      <c r="X1174" s="86"/>
      <c r="Y1174" s="52"/>
      <c r="Z1174" s="51"/>
      <c r="AA1174" s="73">
        <v>1174</v>
      </c>
      <c r="AB1174" s="73"/>
      <c r="AC1174" s="74"/>
      <c r="AD1174" s="82"/>
      <c r="AE1174" s="82"/>
      <c r="AF1174" s="2"/>
      <c r="AI1174" s="3"/>
      <c r="AJ1174" s="3"/>
    </row>
    <row r="1175" spans="1:36" ht="15">
      <c r="A1175" s="66" t="s">
        <v>1598</v>
      </c>
      <c r="B1175" s="67"/>
      <c r="C1175" s="67"/>
      <c r="D1175" s="68"/>
      <c r="E1175" s="70"/>
      <c r="F1175" s="67"/>
      <c r="G1175" s="67"/>
      <c r="H1175" s="71"/>
      <c r="I1175" s="72"/>
      <c r="J1175" s="72"/>
      <c r="K1175" s="71"/>
      <c r="L1175" s="75"/>
      <c r="M1175" s="76">
        <v>4224.5322265625</v>
      </c>
      <c r="N1175" s="76">
        <v>4128.5341796875</v>
      </c>
      <c r="O1175" s="77"/>
      <c r="P1175" s="78"/>
      <c r="Q1175" s="78"/>
      <c r="R1175" s="83"/>
      <c r="S1175" s="83"/>
      <c r="T1175" s="83"/>
      <c r="U1175" s="83"/>
      <c r="V1175" s="86"/>
      <c r="W1175" s="51"/>
      <c r="X1175" s="86"/>
      <c r="Y1175" s="52"/>
      <c r="Z1175" s="51"/>
      <c r="AA1175" s="73">
        <v>1175</v>
      </c>
      <c r="AB1175" s="73"/>
      <c r="AC1175" s="74"/>
      <c r="AD1175" s="82"/>
      <c r="AE1175" s="82"/>
      <c r="AF1175" s="2"/>
      <c r="AI1175" s="3"/>
      <c r="AJ1175" s="3"/>
    </row>
    <row r="1176" spans="1:36" ht="15">
      <c r="A1176" s="66" t="s">
        <v>916</v>
      </c>
      <c r="B1176" s="67"/>
      <c r="C1176" s="67"/>
      <c r="D1176" s="68"/>
      <c r="E1176" s="70"/>
      <c r="F1176" s="67"/>
      <c r="G1176" s="67"/>
      <c r="H1176" s="71"/>
      <c r="I1176" s="72"/>
      <c r="J1176" s="72"/>
      <c r="K1176" s="71"/>
      <c r="L1176" s="75"/>
      <c r="M1176" s="76">
        <v>5199.37158203125</v>
      </c>
      <c r="N1176" s="76">
        <v>4052.57275390625</v>
      </c>
      <c r="O1176" s="77"/>
      <c r="P1176" s="78"/>
      <c r="Q1176" s="78"/>
      <c r="R1176" s="83"/>
      <c r="S1176" s="83"/>
      <c r="T1176" s="83"/>
      <c r="U1176" s="83"/>
      <c r="V1176" s="86"/>
      <c r="W1176" s="51"/>
      <c r="X1176" s="86"/>
      <c r="Y1176" s="52"/>
      <c r="Z1176" s="51"/>
      <c r="AA1176" s="73">
        <v>1176</v>
      </c>
      <c r="AB1176" s="73"/>
      <c r="AC1176" s="74"/>
      <c r="AD1176" s="82"/>
      <c r="AE1176" s="82"/>
      <c r="AF1176" s="2"/>
      <c r="AI1176" s="3"/>
      <c r="AJ1176" s="3"/>
    </row>
    <row r="1177" spans="1:36" ht="15">
      <c r="A1177" s="66" t="s">
        <v>917</v>
      </c>
      <c r="B1177" s="67"/>
      <c r="C1177" s="67"/>
      <c r="D1177" s="68"/>
      <c r="E1177" s="70"/>
      <c r="F1177" s="67"/>
      <c r="G1177" s="67"/>
      <c r="H1177" s="71"/>
      <c r="I1177" s="72"/>
      <c r="J1177" s="72"/>
      <c r="K1177" s="71"/>
      <c r="L1177" s="75"/>
      <c r="M1177" s="76">
        <v>4024.286865234375</v>
      </c>
      <c r="N1177" s="76">
        <v>3376.81103515625</v>
      </c>
      <c r="O1177" s="77"/>
      <c r="P1177" s="78"/>
      <c r="Q1177" s="78"/>
      <c r="R1177" s="83"/>
      <c r="S1177" s="83"/>
      <c r="T1177" s="83"/>
      <c r="U1177" s="83"/>
      <c r="V1177" s="86"/>
      <c r="W1177" s="51"/>
      <c r="X1177" s="86"/>
      <c r="Y1177" s="52"/>
      <c r="Z1177" s="51"/>
      <c r="AA1177" s="73">
        <v>1177</v>
      </c>
      <c r="AB1177" s="73"/>
      <c r="AC1177" s="74"/>
      <c r="AD1177" s="82"/>
      <c r="AE1177" s="82"/>
      <c r="AF1177" s="2"/>
      <c r="AI1177" s="3"/>
      <c r="AJ1177" s="3"/>
    </row>
    <row r="1178" spans="1:36" ht="15">
      <c r="A1178" s="66" t="s">
        <v>918</v>
      </c>
      <c r="B1178" s="67"/>
      <c r="C1178" s="67"/>
      <c r="D1178" s="68"/>
      <c r="E1178" s="70"/>
      <c r="F1178" s="67"/>
      <c r="G1178" s="67"/>
      <c r="H1178" s="71"/>
      <c r="I1178" s="72"/>
      <c r="J1178" s="72"/>
      <c r="K1178" s="71"/>
      <c r="L1178" s="75"/>
      <c r="M1178" s="76">
        <v>4218.20751953125</v>
      </c>
      <c r="N1178" s="76">
        <v>4190.42333984375</v>
      </c>
      <c r="O1178" s="77"/>
      <c r="P1178" s="78"/>
      <c r="Q1178" s="78"/>
      <c r="R1178" s="83"/>
      <c r="S1178" s="83"/>
      <c r="T1178" s="83"/>
      <c r="U1178" s="83"/>
      <c r="V1178" s="86"/>
      <c r="W1178" s="51"/>
      <c r="X1178" s="86"/>
      <c r="Y1178" s="52"/>
      <c r="Z1178" s="51"/>
      <c r="AA1178" s="73">
        <v>1178</v>
      </c>
      <c r="AB1178" s="73"/>
      <c r="AC1178" s="74"/>
      <c r="AD1178" s="82"/>
      <c r="AE1178" s="82"/>
      <c r="AF1178" s="2"/>
      <c r="AI1178" s="3"/>
      <c r="AJ1178" s="3"/>
    </row>
    <row r="1179" spans="1:36" ht="15">
      <c r="A1179" s="66" t="s">
        <v>919</v>
      </c>
      <c r="B1179" s="67"/>
      <c r="C1179" s="67"/>
      <c r="D1179" s="68"/>
      <c r="E1179" s="70"/>
      <c r="F1179" s="67"/>
      <c r="G1179" s="67"/>
      <c r="H1179" s="71"/>
      <c r="I1179" s="72"/>
      <c r="J1179" s="72"/>
      <c r="K1179" s="71"/>
      <c r="L1179" s="75"/>
      <c r="M1179" s="76">
        <v>3317.205078125</v>
      </c>
      <c r="N1179" s="76">
        <v>3770.476318359375</v>
      </c>
      <c r="O1179" s="77"/>
      <c r="P1179" s="78"/>
      <c r="Q1179" s="78"/>
      <c r="R1179" s="83"/>
      <c r="S1179" s="83"/>
      <c r="T1179" s="83"/>
      <c r="U1179" s="83"/>
      <c r="V1179" s="86"/>
      <c r="W1179" s="51"/>
      <c r="X1179" s="86"/>
      <c r="Y1179" s="52"/>
      <c r="Z1179" s="51"/>
      <c r="AA1179" s="73">
        <v>1179</v>
      </c>
      <c r="AB1179" s="73"/>
      <c r="AC1179" s="74"/>
      <c r="AD1179" s="82"/>
      <c r="AE1179" s="82"/>
      <c r="AF1179" s="2"/>
      <c r="AI1179" s="3"/>
      <c r="AJ1179" s="3"/>
    </row>
    <row r="1180" spans="1:36" ht="15">
      <c r="A1180" s="66" t="s">
        <v>1599</v>
      </c>
      <c r="B1180" s="67"/>
      <c r="C1180" s="67"/>
      <c r="D1180" s="68"/>
      <c r="E1180" s="70"/>
      <c r="F1180" s="67"/>
      <c r="G1180" s="67"/>
      <c r="H1180" s="71"/>
      <c r="I1180" s="72"/>
      <c r="J1180" s="72"/>
      <c r="K1180" s="71"/>
      <c r="L1180" s="75"/>
      <c r="M1180" s="76">
        <v>4139.92041015625</v>
      </c>
      <c r="N1180" s="76">
        <v>4189.41650390625</v>
      </c>
      <c r="O1180" s="77"/>
      <c r="P1180" s="78"/>
      <c r="Q1180" s="78"/>
      <c r="R1180" s="83"/>
      <c r="S1180" s="83"/>
      <c r="T1180" s="83"/>
      <c r="U1180" s="83"/>
      <c r="V1180" s="86"/>
      <c r="W1180" s="51"/>
      <c r="X1180" s="86"/>
      <c r="Y1180" s="52"/>
      <c r="Z1180" s="51"/>
      <c r="AA1180" s="73">
        <v>1180</v>
      </c>
      <c r="AB1180" s="73"/>
      <c r="AC1180" s="74"/>
      <c r="AD1180" s="82"/>
      <c r="AE1180" s="82"/>
      <c r="AF1180" s="2"/>
      <c r="AI1180" s="3"/>
      <c r="AJ1180" s="3"/>
    </row>
    <row r="1181" spans="1:36" ht="15">
      <c r="A1181" s="66" t="s">
        <v>920</v>
      </c>
      <c r="B1181" s="67"/>
      <c r="C1181" s="67"/>
      <c r="D1181" s="68"/>
      <c r="E1181" s="70"/>
      <c r="F1181" s="67"/>
      <c r="G1181" s="67"/>
      <c r="H1181" s="71"/>
      <c r="I1181" s="72"/>
      <c r="J1181" s="72"/>
      <c r="K1181" s="71"/>
      <c r="L1181" s="75"/>
      <c r="M1181" s="76">
        <v>4409.4794921875</v>
      </c>
      <c r="N1181" s="76">
        <v>3360.9697265625</v>
      </c>
      <c r="O1181" s="77"/>
      <c r="P1181" s="78"/>
      <c r="Q1181" s="78"/>
      <c r="R1181" s="83"/>
      <c r="S1181" s="83"/>
      <c r="T1181" s="83"/>
      <c r="U1181" s="83"/>
      <c r="V1181" s="86"/>
      <c r="W1181" s="51"/>
      <c r="X1181" s="86"/>
      <c r="Y1181" s="52"/>
      <c r="Z1181" s="51"/>
      <c r="AA1181" s="73">
        <v>1181</v>
      </c>
      <c r="AB1181" s="73"/>
      <c r="AC1181" s="74"/>
      <c r="AD1181" s="82"/>
      <c r="AE1181" s="82"/>
      <c r="AF1181" s="2"/>
      <c r="AI1181" s="3"/>
      <c r="AJ1181" s="3"/>
    </row>
    <row r="1182" spans="1:36" ht="15">
      <c r="A1182" s="66" t="s">
        <v>1600</v>
      </c>
      <c r="B1182" s="67"/>
      <c r="C1182" s="67"/>
      <c r="D1182" s="68"/>
      <c r="E1182" s="70"/>
      <c r="F1182" s="67"/>
      <c r="G1182" s="67"/>
      <c r="H1182" s="71"/>
      <c r="I1182" s="72"/>
      <c r="J1182" s="72"/>
      <c r="K1182" s="71"/>
      <c r="L1182" s="75"/>
      <c r="M1182" s="76">
        <v>4471.75341796875</v>
      </c>
      <c r="N1182" s="76">
        <v>2865.83740234375</v>
      </c>
      <c r="O1182" s="77"/>
      <c r="P1182" s="78"/>
      <c r="Q1182" s="78"/>
      <c r="R1182" s="83"/>
      <c r="S1182" s="83"/>
      <c r="T1182" s="83"/>
      <c r="U1182" s="83"/>
      <c r="V1182" s="86"/>
      <c r="W1182" s="51"/>
      <c r="X1182" s="86"/>
      <c r="Y1182" s="52"/>
      <c r="Z1182" s="51"/>
      <c r="AA1182" s="73">
        <v>1182</v>
      </c>
      <c r="AB1182" s="73"/>
      <c r="AC1182" s="74"/>
      <c r="AD1182" s="82"/>
      <c r="AE1182" s="82"/>
      <c r="AF1182" s="2"/>
      <c r="AI1182" s="3"/>
      <c r="AJ1182" s="3"/>
    </row>
    <row r="1183" spans="1:36" ht="15">
      <c r="A1183" s="66" t="s">
        <v>921</v>
      </c>
      <c r="B1183" s="67"/>
      <c r="C1183" s="67"/>
      <c r="D1183" s="68"/>
      <c r="E1183" s="70"/>
      <c r="F1183" s="67"/>
      <c r="G1183" s="67"/>
      <c r="H1183" s="71"/>
      <c r="I1183" s="72"/>
      <c r="J1183" s="72"/>
      <c r="K1183" s="71"/>
      <c r="L1183" s="75"/>
      <c r="M1183" s="76">
        <v>6996.4990234375</v>
      </c>
      <c r="N1183" s="76">
        <v>8058.7666015625</v>
      </c>
      <c r="O1183" s="77"/>
      <c r="P1183" s="78"/>
      <c r="Q1183" s="78"/>
      <c r="R1183" s="83"/>
      <c r="S1183" s="83"/>
      <c r="T1183" s="83"/>
      <c r="U1183" s="83"/>
      <c r="V1183" s="86"/>
      <c r="W1183" s="51"/>
      <c r="X1183" s="86"/>
      <c r="Y1183" s="52"/>
      <c r="Z1183" s="51"/>
      <c r="AA1183" s="73">
        <v>1183</v>
      </c>
      <c r="AB1183" s="73"/>
      <c r="AC1183" s="74"/>
      <c r="AD1183" s="82"/>
      <c r="AE1183" s="82"/>
      <c r="AF1183" s="2"/>
      <c r="AI1183" s="3"/>
      <c r="AJ1183" s="3"/>
    </row>
    <row r="1184" spans="1:36" ht="15">
      <c r="A1184" s="66" t="s">
        <v>922</v>
      </c>
      <c r="B1184" s="67"/>
      <c r="C1184" s="67"/>
      <c r="D1184" s="68"/>
      <c r="E1184" s="70"/>
      <c r="F1184" s="67"/>
      <c r="G1184" s="67"/>
      <c r="H1184" s="71"/>
      <c r="I1184" s="72"/>
      <c r="J1184" s="72"/>
      <c r="K1184" s="71"/>
      <c r="L1184" s="75"/>
      <c r="M1184" s="76">
        <v>4220.08447265625</v>
      </c>
      <c r="N1184" s="76">
        <v>4016.456787109375</v>
      </c>
      <c r="O1184" s="77"/>
      <c r="P1184" s="78"/>
      <c r="Q1184" s="78"/>
      <c r="R1184" s="83"/>
      <c r="S1184" s="83"/>
      <c r="T1184" s="83"/>
      <c r="U1184" s="83"/>
      <c r="V1184" s="86"/>
      <c r="W1184" s="51"/>
      <c r="X1184" s="86"/>
      <c r="Y1184" s="52"/>
      <c r="Z1184" s="51"/>
      <c r="AA1184" s="73">
        <v>1184</v>
      </c>
      <c r="AB1184" s="73"/>
      <c r="AC1184" s="74"/>
      <c r="AD1184" s="82"/>
      <c r="AE1184" s="82"/>
      <c r="AF1184" s="2"/>
      <c r="AI1184" s="3"/>
      <c r="AJ1184" s="3"/>
    </row>
    <row r="1185" spans="1:36" ht="15">
      <c r="A1185" s="66" t="s">
        <v>1601</v>
      </c>
      <c r="B1185" s="67"/>
      <c r="C1185" s="67"/>
      <c r="D1185" s="68"/>
      <c r="E1185" s="70"/>
      <c r="F1185" s="67"/>
      <c r="G1185" s="67"/>
      <c r="H1185" s="71"/>
      <c r="I1185" s="72"/>
      <c r="J1185" s="72"/>
      <c r="K1185" s="71"/>
      <c r="L1185" s="75"/>
      <c r="M1185" s="76">
        <v>4352.462890625</v>
      </c>
      <c r="N1185" s="76">
        <v>4839.40625</v>
      </c>
      <c r="O1185" s="77"/>
      <c r="P1185" s="78"/>
      <c r="Q1185" s="78"/>
      <c r="R1185" s="83"/>
      <c r="S1185" s="83"/>
      <c r="T1185" s="83"/>
      <c r="U1185" s="83"/>
      <c r="V1185" s="86"/>
      <c r="W1185" s="51"/>
      <c r="X1185" s="86"/>
      <c r="Y1185" s="52"/>
      <c r="Z1185" s="51"/>
      <c r="AA1185" s="73">
        <v>1185</v>
      </c>
      <c r="AB1185" s="73"/>
      <c r="AC1185" s="74"/>
      <c r="AD1185" s="82"/>
      <c r="AE1185" s="82"/>
      <c r="AF1185" s="2"/>
      <c r="AI1185" s="3"/>
      <c r="AJ1185" s="3"/>
    </row>
    <row r="1186" spans="1:36" ht="15">
      <c r="A1186" s="66" t="s">
        <v>1602</v>
      </c>
      <c r="B1186" s="67"/>
      <c r="C1186" s="67"/>
      <c r="D1186" s="68"/>
      <c r="E1186" s="70"/>
      <c r="F1186" s="67"/>
      <c r="G1186" s="67"/>
      <c r="H1186" s="71"/>
      <c r="I1186" s="72"/>
      <c r="J1186" s="72"/>
      <c r="K1186" s="71"/>
      <c r="L1186" s="75"/>
      <c r="M1186" s="76">
        <v>5138.93359375</v>
      </c>
      <c r="N1186" s="76">
        <v>8598.05078125</v>
      </c>
      <c r="O1186" s="77"/>
      <c r="P1186" s="78"/>
      <c r="Q1186" s="78"/>
      <c r="R1186" s="83"/>
      <c r="S1186" s="83"/>
      <c r="T1186" s="83"/>
      <c r="U1186" s="83"/>
      <c r="V1186" s="86"/>
      <c r="W1186" s="51"/>
      <c r="X1186" s="86"/>
      <c r="Y1186" s="52"/>
      <c r="Z1186" s="51"/>
      <c r="AA1186" s="73">
        <v>1186</v>
      </c>
      <c r="AB1186" s="73"/>
      <c r="AC1186" s="74"/>
      <c r="AD1186" s="82"/>
      <c r="AE1186" s="82"/>
      <c r="AF1186" s="2"/>
      <c r="AI1186" s="3"/>
      <c r="AJ1186" s="3"/>
    </row>
    <row r="1187" spans="1:36" ht="15">
      <c r="A1187" s="66" t="s">
        <v>323</v>
      </c>
      <c r="B1187" s="67"/>
      <c r="C1187" s="67"/>
      <c r="D1187" s="68"/>
      <c r="E1187" s="70"/>
      <c r="F1187" s="67"/>
      <c r="G1187" s="67"/>
      <c r="H1187" s="71"/>
      <c r="I1187" s="72"/>
      <c r="J1187" s="72"/>
      <c r="K1187" s="71"/>
      <c r="L1187" s="75"/>
      <c r="M1187" s="76">
        <v>6339.640625</v>
      </c>
      <c r="N1187" s="76">
        <v>8201.2109375</v>
      </c>
      <c r="O1187" s="77"/>
      <c r="P1187" s="78"/>
      <c r="Q1187" s="78"/>
      <c r="R1187" s="83"/>
      <c r="S1187" s="83"/>
      <c r="T1187" s="83"/>
      <c r="U1187" s="83"/>
      <c r="V1187" s="86"/>
      <c r="W1187" s="51"/>
      <c r="X1187" s="86"/>
      <c r="Y1187" s="52"/>
      <c r="Z1187" s="51"/>
      <c r="AA1187" s="73">
        <v>1187</v>
      </c>
      <c r="AB1187" s="73"/>
      <c r="AC1187" s="74"/>
      <c r="AD1187" s="82"/>
      <c r="AE1187" s="82"/>
      <c r="AF1187" s="2"/>
      <c r="AI1187" s="3"/>
      <c r="AJ1187" s="3"/>
    </row>
    <row r="1188" spans="1:36" ht="15">
      <c r="A1188" s="66" t="s">
        <v>923</v>
      </c>
      <c r="B1188" s="67"/>
      <c r="C1188" s="67"/>
      <c r="D1188" s="68"/>
      <c r="E1188" s="70"/>
      <c r="F1188" s="67"/>
      <c r="G1188" s="67"/>
      <c r="H1188" s="71"/>
      <c r="I1188" s="72"/>
      <c r="J1188" s="72"/>
      <c r="K1188" s="71"/>
      <c r="L1188" s="75"/>
      <c r="M1188" s="76">
        <v>3404.408447265625</v>
      </c>
      <c r="N1188" s="76">
        <v>4425.2734375</v>
      </c>
      <c r="O1188" s="77"/>
      <c r="P1188" s="78"/>
      <c r="Q1188" s="78"/>
      <c r="R1188" s="83"/>
      <c r="S1188" s="83"/>
      <c r="T1188" s="83"/>
      <c r="U1188" s="83"/>
      <c r="V1188" s="86"/>
      <c r="W1188" s="51"/>
      <c r="X1188" s="86"/>
      <c r="Y1188" s="52"/>
      <c r="Z1188" s="51"/>
      <c r="AA1188" s="73">
        <v>1188</v>
      </c>
      <c r="AB1188" s="73"/>
      <c r="AC1188" s="74"/>
      <c r="AD1188" s="82"/>
      <c r="AE1188" s="82"/>
      <c r="AF1188" s="2"/>
      <c r="AI1188" s="3"/>
      <c r="AJ1188" s="3"/>
    </row>
    <row r="1189" spans="1:36" ht="15">
      <c r="A1189" s="66" t="s">
        <v>1603</v>
      </c>
      <c r="B1189" s="67"/>
      <c r="C1189" s="67"/>
      <c r="D1189" s="68"/>
      <c r="E1189" s="70"/>
      <c r="F1189" s="67"/>
      <c r="G1189" s="67"/>
      <c r="H1189" s="71"/>
      <c r="I1189" s="72"/>
      <c r="J1189" s="72"/>
      <c r="K1189" s="71"/>
      <c r="L1189" s="75"/>
      <c r="M1189" s="76">
        <v>4274.6142578125</v>
      </c>
      <c r="N1189" s="76">
        <v>4087.1455078125</v>
      </c>
      <c r="O1189" s="77"/>
      <c r="P1189" s="78"/>
      <c r="Q1189" s="78"/>
      <c r="R1189" s="83"/>
      <c r="S1189" s="83"/>
      <c r="T1189" s="83"/>
      <c r="U1189" s="83"/>
      <c r="V1189" s="86"/>
      <c r="W1189" s="51"/>
      <c r="X1189" s="86"/>
      <c r="Y1189" s="52"/>
      <c r="Z1189" s="51"/>
      <c r="AA1189" s="73">
        <v>1189</v>
      </c>
      <c r="AB1189" s="73"/>
      <c r="AC1189" s="74"/>
      <c r="AD1189" s="82"/>
      <c r="AE1189" s="82"/>
      <c r="AF1189" s="2"/>
      <c r="AI1189" s="3"/>
      <c r="AJ1189" s="3"/>
    </row>
    <row r="1190" spans="1:36" ht="15">
      <c r="A1190" s="66" t="s">
        <v>1604</v>
      </c>
      <c r="B1190" s="67"/>
      <c r="C1190" s="67"/>
      <c r="D1190" s="68"/>
      <c r="E1190" s="70"/>
      <c r="F1190" s="67"/>
      <c r="G1190" s="67"/>
      <c r="H1190" s="71"/>
      <c r="I1190" s="72"/>
      <c r="J1190" s="72"/>
      <c r="K1190" s="71"/>
      <c r="L1190" s="75"/>
      <c r="M1190" s="76">
        <v>5086.20068359375</v>
      </c>
      <c r="N1190" s="76">
        <v>4339.7353515625</v>
      </c>
      <c r="O1190" s="77"/>
      <c r="P1190" s="78"/>
      <c r="Q1190" s="78"/>
      <c r="R1190" s="83"/>
      <c r="S1190" s="83"/>
      <c r="T1190" s="83"/>
      <c r="U1190" s="83"/>
      <c r="V1190" s="86"/>
      <c r="W1190" s="51"/>
      <c r="X1190" s="86"/>
      <c r="Y1190" s="52"/>
      <c r="Z1190" s="51"/>
      <c r="AA1190" s="73">
        <v>1190</v>
      </c>
      <c r="AB1190" s="73"/>
      <c r="AC1190" s="74"/>
      <c r="AD1190" s="82"/>
      <c r="AE1190" s="82"/>
      <c r="AF1190" s="2"/>
      <c r="AI1190" s="3"/>
      <c r="AJ1190" s="3"/>
    </row>
    <row r="1191" spans="1:36" ht="15">
      <c r="A1191" s="66" t="s">
        <v>1605</v>
      </c>
      <c r="B1191" s="67"/>
      <c r="C1191" s="67"/>
      <c r="D1191" s="68"/>
      <c r="E1191" s="70"/>
      <c r="F1191" s="67"/>
      <c r="G1191" s="67"/>
      <c r="H1191" s="71"/>
      <c r="I1191" s="72"/>
      <c r="J1191" s="72"/>
      <c r="K1191" s="71"/>
      <c r="L1191" s="75"/>
      <c r="M1191" s="76">
        <v>3302.20361328125</v>
      </c>
      <c r="N1191" s="76">
        <v>4490.5634765625</v>
      </c>
      <c r="O1191" s="77"/>
      <c r="P1191" s="78"/>
      <c r="Q1191" s="78"/>
      <c r="R1191" s="83"/>
      <c r="S1191" s="83"/>
      <c r="T1191" s="83"/>
      <c r="U1191" s="83"/>
      <c r="V1191" s="86"/>
      <c r="W1191" s="51"/>
      <c r="X1191" s="86"/>
      <c r="Y1191" s="52"/>
      <c r="Z1191" s="51"/>
      <c r="AA1191" s="73">
        <v>1191</v>
      </c>
      <c r="AB1191" s="73"/>
      <c r="AC1191" s="74"/>
      <c r="AD1191" s="82"/>
      <c r="AE1191" s="82"/>
      <c r="AF1191" s="2"/>
      <c r="AI1191" s="3"/>
      <c r="AJ1191" s="3"/>
    </row>
    <row r="1192" spans="1:36" ht="15">
      <c r="A1192" s="66" t="s">
        <v>1606</v>
      </c>
      <c r="B1192" s="67"/>
      <c r="C1192" s="67"/>
      <c r="D1192" s="68"/>
      <c r="E1192" s="70"/>
      <c r="F1192" s="67"/>
      <c r="G1192" s="67"/>
      <c r="H1192" s="71"/>
      <c r="I1192" s="72"/>
      <c r="J1192" s="72"/>
      <c r="K1192" s="71"/>
      <c r="L1192" s="75"/>
      <c r="M1192" s="76">
        <v>4553.3408203125</v>
      </c>
      <c r="N1192" s="76">
        <v>2203.285888671875</v>
      </c>
      <c r="O1192" s="77"/>
      <c r="P1192" s="78"/>
      <c r="Q1192" s="78"/>
      <c r="R1192" s="83"/>
      <c r="S1192" s="83"/>
      <c r="T1192" s="83"/>
      <c r="U1192" s="83"/>
      <c r="V1192" s="86"/>
      <c r="W1192" s="51"/>
      <c r="X1192" s="86"/>
      <c r="Y1192" s="52"/>
      <c r="Z1192" s="51"/>
      <c r="AA1192" s="73">
        <v>1192</v>
      </c>
      <c r="AB1192" s="73"/>
      <c r="AC1192" s="74"/>
      <c r="AD1192" s="82"/>
      <c r="AE1192" s="82"/>
      <c r="AF1192" s="2"/>
      <c r="AI1192" s="3"/>
      <c r="AJ1192" s="3"/>
    </row>
    <row r="1193" spans="1:36" ht="15">
      <c r="A1193" s="66" t="s">
        <v>1607</v>
      </c>
      <c r="B1193" s="67"/>
      <c r="C1193" s="67"/>
      <c r="D1193" s="68"/>
      <c r="E1193" s="70"/>
      <c r="F1193" s="67"/>
      <c r="G1193" s="67"/>
      <c r="H1193" s="71"/>
      <c r="I1193" s="72"/>
      <c r="J1193" s="72"/>
      <c r="K1193" s="71"/>
      <c r="L1193" s="75"/>
      <c r="M1193" s="76">
        <v>4068.0498046875</v>
      </c>
      <c r="N1193" s="76">
        <v>4351.712890625</v>
      </c>
      <c r="O1193" s="77"/>
      <c r="P1193" s="78"/>
      <c r="Q1193" s="78"/>
      <c r="R1193" s="83"/>
      <c r="S1193" s="83"/>
      <c r="T1193" s="83"/>
      <c r="U1193" s="83"/>
      <c r="V1193" s="86"/>
      <c r="W1193" s="51"/>
      <c r="X1193" s="86"/>
      <c r="Y1193" s="52"/>
      <c r="Z1193" s="51"/>
      <c r="AA1193" s="73">
        <v>1193</v>
      </c>
      <c r="AB1193" s="73"/>
      <c r="AC1193" s="74"/>
      <c r="AD1193" s="82"/>
      <c r="AE1193" s="82"/>
      <c r="AF1193" s="2"/>
      <c r="AI1193" s="3"/>
      <c r="AJ1193" s="3"/>
    </row>
    <row r="1194" spans="1:36" ht="15">
      <c r="A1194" s="66" t="s">
        <v>924</v>
      </c>
      <c r="B1194" s="67"/>
      <c r="C1194" s="67"/>
      <c r="D1194" s="68"/>
      <c r="E1194" s="70"/>
      <c r="F1194" s="67"/>
      <c r="G1194" s="67"/>
      <c r="H1194" s="71"/>
      <c r="I1194" s="72"/>
      <c r="J1194" s="72"/>
      <c r="K1194" s="71"/>
      <c r="L1194" s="75"/>
      <c r="M1194" s="76">
        <v>4044.51806640625</v>
      </c>
      <c r="N1194" s="76">
        <v>4194.94140625</v>
      </c>
      <c r="O1194" s="77"/>
      <c r="P1194" s="78"/>
      <c r="Q1194" s="78"/>
      <c r="R1194" s="83"/>
      <c r="S1194" s="83"/>
      <c r="T1194" s="83"/>
      <c r="U1194" s="83"/>
      <c r="V1194" s="86"/>
      <c r="W1194" s="51"/>
      <c r="X1194" s="86"/>
      <c r="Y1194" s="52"/>
      <c r="Z1194" s="51"/>
      <c r="AA1194" s="73">
        <v>1194</v>
      </c>
      <c r="AB1194" s="73"/>
      <c r="AC1194" s="74"/>
      <c r="AD1194" s="82"/>
      <c r="AE1194" s="82"/>
      <c r="AF1194" s="2"/>
      <c r="AI1194" s="3"/>
      <c r="AJ1194" s="3"/>
    </row>
    <row r="1195" spans="1:36" ht="15">
      <c r="A1195" s="66" t="s">
        <v>1608</v>
      </c>
      <c r="B1195" s="67"/>
      <c r="C1195" s="67"/>
      <c r="D1195" s="68"/>
      <c r="E1195" s="70"/>
      <c r="F1195" s="67"/>
      <c r="G1195" s="67"/>
      <c r="H1195" s="71"/>
      <c r="I1195" s="72"/>
      <c r="J1195" s="72"/>
      <c r="K1195" s="71"/>
      <c r="L1195" s="75"/>
      <c r="M1195" s="76">
        <v>3284.018798828125</v>
      </c>
      <c r="N1195" s="76">
        <v>3694.474365234375</v>
      </c>
      <c r="O1195" s="77"/>
      <c r="P1195" s="78"/>
      <c r="Q1195" s="78"/>
      <c r="R1195" s="83"/>
      <c r="S1195" s="83"/>
      <c r="T1195" s="83"/>
      <c r="U1195" s="83"/>
      <c r="V1195" s="86"/>
      <c r="W1195" s="51"/>
      <c r="X1195" s="86"/>
      <c r="Y1195" s="52"/>
      <c r="Z1195" s="51"/>
      <c r="AA1195" s="73">
        <v>1195</v>
      </c>
      <c r="AB1195" s="73"/>
      <c r="AC1195" s="74"/>
      <c r="AD1195" s="82"/>
      <c r="AE1195" s="82"/>
      <c r="AF1195" s="2"/>
      <c r="AI1195" s="3"/>
      <c r="AJ1195" s="3"/>
    </row>
    <row r="1196" spans="1:36" ht="15">
      <c r="A1196" s="66" t="s">
        <v>925</v>
      </c>
      <c r="B1196" s="67"/>
      <c r="C1196" s="67"/>
      <c r="D1196" s="68"/>
      <c r="E1196" s="70"/>
      <c r="F1196" s="67"/>
      <c r="G1196" s="67"/>
      <c r="H1196" s="71"/>
      <c r="I1196" s="72"/>
      <c r="J1196" s="72"/>
      <c r="K1196" s="71"/>
      <c r="L1196" s="75"/>
      <c r="M1196" s="76">
        <v>5038.90087890625</v>
      </c>
      <c r="N1196" s="76">
        <v>3914.852294921875</v>
      </c>
      <c r="O1196" s="77"/>
      <c r="P1196" s="78"/>
      <c r="Q1196" s="78"/>
      <c r="R1196" s="83"/>
      <c r="S1196" s="83"/>
      <c r="T1196" s="83"/>
      <c r="U1196" s="83"/>
      <c r="V1196" s="86"/>
      <c r="W1196" s="51"/>
      <c r="X1196" s="86"/>
      <c r="Y1196" s="52"/>
      <c r="Z1196" s="51"/>
      <c r="AA1196" s="73">
        <v>1196</v>
      </c>
      <c r="AB1196" s="73"/>
      <c r="AC1196" s="74"/>
      <c r="AD1196" s="82"/>
      <c r="AE1196" s="82"/>
      <c r="AF1196" s="2"/>
      <c r="AI1196" s="3"/>
      <c r="AJ1196" s="3"/>
    </row>
    <row r="1197" spans="1:36" ht="15">
      <c r="A1197" s="66" t="s">
        <v>1609</v>
      </c>
      <c r="B1197" s="67"/>
      <c r="C1197" s="67"/>
      <c r="D1197" s="68"/>
      <c r="E1197" s="70"/>
      <c r="F1197" s="67"/>
      <c r="G1197" s="67"/>
      <c r="H1197" s="71"/>
      <c r="I1197" s="72"/>
      <c r="J1197" s="72"/>
      <c r="K1197" s="71"/>
      <c r="L1197" s="75"/>
      <c r="M1197" s="76">
        <v>4108.07958984375</v>
      </c>
      <c r="N1197" s="76">
        <v>4091.643798828125</v>
      </c>
      <c r="O1197" s="77"/>
      <c r="P1197" s="78"/>
      <c r="Q1197" s="78"/>
      <c r="R1197" s="83"/>
      <c r="S1197" s="83"/>
      <c r="T1197" s="83"/>
      <c r="U1197" s="83"/>
      <c r="V1197" s="86"/>
      <c r="W1197" s="51"/>
      <c r="X1197" s="86"/>
      <c r="Y1197" s="52"/>
      <c r="Z1197" s="51"/>
      <c r="AA1197" s="73">
        <v>1197</v>
      </c>
      <c r="AB1197" s="73"/>
      <c r="AC1197" s="74"/>
      <c r="AD1197" s="82"/>
      <c r="AE1197" s="82"/>
      <c r="AF1197" s="2"/>
      <c r="AI1197" s="3"/>
      <c r="AJ1197" s="3"/>
    </row>
    <row r="1198" spans="1:36" ht="15">
      <c r="A1198" s="66" t="s">
        <v>1610</v>
      </c>
      <c r="B1198" s="67"/>
      <c r="C1198" s="67"/>
      <c r="D1198" s="68"/>
      <c r="E1198" s="70"/>
      <c r="F1198" s="67"/>
      <c r="G1198" s="67"/>
      <c r="H1198" s="71"/>
      <c r="I1198" s="72"/>
      <c r="J1198" s="72"/>
      <c r="K1198" s="71"/>
      <c r="L1198" s="75"/>
      <c r="M1198" s="76">
        <v>5503.4921875</v>
      </c>
      <c r="N1198" s="76">
        <v>3819.30419921875</v>
      </c>
      <c r="O1198" s="77"/>
      <c r="P1198" s="78"/>
      <c r="Q1198" s="78"/>
      <c r="R1198" s="83"/>
      <c r="S1198" s="83"/>
      <c r="T1198" s="83"/>
      <c r="U1198" s="83"/>
      <c r="V1198" s="86"/>
      <c r="W1198" s="51"/>
      <c r="X1198" s="86"/>
      <c r="Y1198" s="52"/>
      <c r="Z1198" s="51"/>
      <c r="AA1198" s="73">
        <v>1198</v>
      </c>
      <c r="AB1198" s="73"/>
      <c r="AC1198" s="74"/>
      <c r="AD1198" s="82"/>
      <c r="AE1198" s="82"/>
      <c r="AF1198" s="2"/>
      <c r="AI1198" s="3"/>
      <c r="AJ1198" s="3"/>
    </row>
    <row r="1199" spans="1:36" ht="15">
      <c r="A1199" s="66" t="s">
        <v>926</v>
      </c>
      <c r="B1199" s="67"/>
      <c r="C1199" s="67"/>
      <c r="D1199" s="68"/>
      <c r="E1199" s="70"/>
      <c r="F1199" s="67"/>
      <c r="G1199" s="67"/>
      <c r="H1199" s="71"/>
      <c r="I1199" s="72"/>
      <c r="J1199" s="72"/>
      <c r="K1199" s="71"/>
      <c r="L1199" s="75"/>
      <c r="M1199" s="76">
        <v>4142.2490234375</v>
      </c>
      <c r="N1199" s="76">
        <v>4055.478759765625</v>
      </c>
      <c r="O1199" s="77"/>
      <c r="P1199" s="78"/>
      <c r="Q1199" s="78"/>
      <c r="R1199" s="83"/>
      <c r="S1199" s="83"/>
      <c r="T1199" s="83"/>
      <c r="U1199" s="83"/>
      <c r="V1199" s="86"/>
      <c r="W1199" s="51"/>
      <c r="X1199" s="86"/>
      <c r="Y1199" s="52"/>
      <c r="Z1199" s="51"/>
      <c r="AA1199" s="73">
        <v>1199</v>
      </c>
      <c r="AB1199" s="73"/>
      <c r="AC1199" s="74"/>
      <c r="AD1199" s="82"/>
      <c r="AE1199" s="82"/>
      <c r="AF1199" s="2"/>
      <c r="AI1199" s="3"/>
      <c r="AJ1199" s="3"/>
    </row>
    <row r="1200" spans="1:36" ht="15">
      <c r="A1200" s="66" t="s">
        <v>1611</v>
      </c>
      <c r="B1200" s="67"/>
      <c r="C1200" s="67"/>
      <c r="D1200" s="68"/>
      <c r="E1200" s="70"/>
      <c r="F1200" s="67"/>
      <c r="G1200" s="67"/>
      <c r="H1200" s="71"/>
      <c r="I1200" s="72"/>
      <c r="J1200" s="72"/>
      <c r="K1200" s="71"/>
      <c r="L1200" s="75"/>
      <c r="M1200" s="76">
        <v>3268.138427734375</v>
      </c>
      <c r="N1200" s="76">
        <v>4385.85400390625</v>
      </c>
      <c r="O1200" s="77"/>
      <c r="P1200" s="78"/>
      <c r="Q1200" s="78"/>
      <c r="R1200" s="83"/>
      <c r="S1200" s="83"/>
      <c r="T1200" s="83"/>
      <c r="U1200" s="83"/>
      <c r="V1200" s="86"/>
      <c r="W1200" s="51"/>
      <c r="X1200" s="86"/>
      <c r="Y1200" s="52"/>
      <c r="Z1200" s="51"/>
      <c r="AA1200" s="73">
        <v>1200</v>
      </c>
      <c r="AB1200" s="73"/>
      <c r="AC1200" s="74"/>
      <c r="AD1200" s="82"/>
      <c r="AE1200" s="82"/>
      <c r="AF1200" s="2"/>
      <c r="AI1200" s="3"/>
      <c r="AJ1200" s="3"/>
    </row>
    <row r="1201" spans="1:36" ht="15">
      <c r="A1201" s="66" t="s">
        <v>927</v>
      </c>
      <c r="B1201" s="67"/>
      <c r="C1201" s="67"/>
      <c r="D1201" s="68"/>
      <c r="E1201" s="70"/>
      <c r="F1201" s="67"/>
      <c r="G1201" s="67"/>
      <c r="H1201" s="71"/>
      <c r="I1201" s="72"/>
      <c r="J1201" s="72"/>
      <c r="K1201" s="71"/>
      <c r="L1201" s="75"/>
      <c r="M1201" s="76">
        <v>5388.2998046875</v>
      </c>
      <c r="N1201" s="76">
        <v>3421.39697265625</v>
      </c>
      <c r="O1201" s="77"/>
      <c r="P1201" s="78"/>
      <c r="Q1201" s="78"/>
      <c r="R1201" s="83"/>
      <c r="S1201" s="83"/>
      <c r="T1201" s="83"/>
      <c r="U1201" s="83"/>
      <c r="V1201" s="86"/>
      <c r="W1201" s="51"/>
      <c r="X1201" s="86"/>
      <c r="Y1201" s="52"/>
      <c r="Z1201" s="51"/>
      <c r="AA1201" s="73">
        <v>1201</v>
      </c>
      <c r="AB1201" s="73"/>
      <c r="AC1201" s="74"/>
      <c r="AD1201" s="82"/>
      <c r="AE1201" s="82"/>
      <c r="AF1201" s="2"/>
      <c r="AI1201" s="3"/>
      <c r="AJ1201" s="3"/>
    </row>
    <row r="1202" spans="1:36" ht="15">
      <c r="A1202" s="66" t="s">
        <v>928</v>
      </c>
      <c r="B1202" s="67"/>
      <c r="C1202" s="67"/>
      <c r="D1202" s="68"/>
      <c r="E1202" s="70"/>
      <c r="F1202" s="67"/>
      <c r="G1202" s="67"/>
      <c r="H1202" s="71"/>
      <c r="I1202" s="72"/>
      <c r="J1202" s="72"/>
      <c r="K1202" s="71"/>
      <c r="L1202" s="75"/>
      <c r="M1202" s="76">
        <v>4082.32958984375</v>
      </c>
      <c r="N1202" s="76">
        <v>4092.825439453125</v>
      </c>
      <c r="O1202" s="77"/>
      <c r="P1202" s="78"/>
      <c r="Q1202" s="78"/>
      <c r="R1202" s="83"/>
      <c r="S1202" s="83"/>
      <c r="T1202" s="83"/>
      <c r="U1202" s="83"/>
      <c r="V1202" s="86"/>
      <c r="W1202" s="51"/>
      <c r="X1202" s="86"/>
      <c r="Y1202" s="52"/>
      <c r="Z1202" s="51"/>
      <c r="AA1202" s="73">
        <v>1202</v>
      </c>
      <c r="AB1202" s="73"/>
      <c r="AC1202" s="74"/>
      <c r="AD1202" s="82"/>
      <c r="AE1202" s="82"/>
      <c r="AF1202" s="2"/>
      <c r="AI1202" s="3"/>
      <c r="AJ1202" s="3"/>
    </row>
    <row r="1203" spans="1:36" ht="15">
      <c r="A1203" s="66" t="s">
        <v>1612</v>
      </c>
      <c r="B1203" s="67"/>
      <c r="C1203" s="67"/>
      <c r="D1203" s="68"/>
      <c r="E1203" s="70"/>
      <c r="F1203" s="67"/>
      <c r="G1203" s="67"/>
      <c r="H1203" s="71"/>
      <c r="I1203" s="72"/>
      <c r="J1203" s="72"/>
      <c r="K1203" s="71"/>
      <c r="L1203" s="75"/>
      <c r="M1203" s="76">
        <v>3785.68603515625</v>
      </c>
      <c r="N1203" s="76">
        <v>3303.130859375</v>
      </c>
      <c r="O1203" s="77"/>
      <c r="P1203" s="78"/>
      <c r="Q1203" s="78"/>
      <c r="R1203" s="83"/>
      <c r="S1203" s="83"/>
      <c r="T1203" s="83"/>
      <c r="U1203" s="83"/>
      <c r="V1203" s="86"/>
      <c r="W1203" s="51"/>
      <c r="X1203" s="86"/>
      <c r="Y1203" s="52"/>
      <c r="Z1203" s="51"/>
      <c r="AA1203" s="73">
        <v>1203</v>
      </c>
      <c r="AB1203" s="73"/>
      <c r="AC1203" s="74"/>
      <c r="AD1203" s="82"/>
      <c r="AE1203" s="82"/>
      <c r="AF1203" s="2"/>
      <c r="AI1203" s="3"/>
      <c r="AJ1203" s="3"/>
    </row>
    <row r="1204" spans="1:36" ht="15">
      <c r="A1204" s="66" t="s">
        <v>325</v>
      </c>
      <c r="B1204" s="67"/>
      <c r="C1204" s="67"/>
      <c r="D1204" s="68"/>
      <c r="E1204" s="70"/>
      <c r="F1204" s="67"/>
      <c r="G1204" s="67"/>
      <c r="H1204" s="71"/>
      <c r="I1204" s="72"/>
      <c r="J1204" s="72"/>
      <c r="K1204" s="71"/>
      <c r="L1204" s="75"/>
      <c r="M1204" s="76">
        <v>4757.158203125</v>
      </c>
      <c r="N1204" s="76">
        <v>3671.64697265625</v>
      </c>
      <c r="O1204" s="77"/>
      <c r="P1204" s="78"/>
      <c r="Q1204" s="78"/>
      <c r="R1204" s="83"/>
      <c r="S1204" s="83"/>
      <c r="T1204" s="83"/>
      <c r="U1204" s="83"/>
      <c r="V1204" s="86"/>
      <c r="W1204" s="51"/>
      <c r="X1204" s="86"/>
      <c r="Y1204" s="52"/>
      <c r="Z1204" s="51"/>
      <c r="AA1204" s="73">
        <v>1204</v>
      </c>
      <c r="AB1204" s="73"/>
      <c r="AC1204" s="74"/>
      <c r="AD1204" s="82"/>
      <c r="AE1204" s="82"/>
      <c r="AF1204" s="2"/>
      <c r="AI1204" s="3"/>
      <c r="AJ1204" s="3"/>
    </row>
    <row r="1205" spans="1:36" ht="15">
      <c r="A1205" s="66" t="s">
        <v>1613</v>
      </c>
      <c r="B1205" s="67"/>
      <c r="C1205" s="67"/>
      <c r="D1205" s="68"/>
      <c r="E1205" s="70"/>
      <c r="F1205" s="67"/>
      <c r="G1205" s="67"/>
      <c r="H1205" s="71"/>
      <c r="I1205" s="72"/>
      <c r="J1205" s="72"/>
      <c r="K1205" s="71"/>
      <c r="L1205" s="75"/>
      <c r="M1205" s="76">
        <v>4379.75390625</v>
      </c>
      <c r="N1205" s="76">
        <v>2602.839111328125</v>
      </c>
      <c r="O1205" s="77"/>
      <c r="P1205" s="78"/>
      <c r="Q1205" s="78"/>
      <c r="R1205" s="83"/>
      <c r="S1205" s="83"/>
      <c r="T1205" s="83"/>
      <c r="U1205" s="83"/>
      <c r="V1205" s="86"/>
      <c r="W1205" s="51"/>
      <c r="X1205" s="86"/>
      <c r="Y1205" s="52"/>
      <c r="Z1205" s="51"/>
      <c r="AA1205" s="73">
        <v>1205</v>
      </c>
      <c r="AB1205" s="73"/>
      <c r="AC1205" s="74"/>
      <c r="AD1205" s="82"/>
      <c r="AE1205" s="82"/>
      <c r="AF1205" s="2"/>
      <c r="AI1205" s="3"/>
      <c r="AJ1205" s="3"/>
    </row>
    <row r="1206" spans="1:36" ht="15">
      <c r="A1206" s="66" t="s">
        <v>929</v>
      </c>
      <c r="B1206" s="67"/>
      <c r="C1206" s="67"/>
      <c r="D1206" s="68"/>
      <c r="E1206" s="70"/>
      <c r="F1206" s="67"/>
      <c r="G1206" s="67"/>
      <c r="H1206" s="71"/>
      <c r="I1206" s="72"/>
      <c r="J1206" s="72"/>
      <c r="K1206" s="71"/>
      <c r="L1206" s="75"/>
      <c r="M1206" s="76">
        <v>2226.555419921875</v>
      </c>
      <c r="N1206" s="76">
        <v>2013.7255859375</v>
      </c>
      <c r="O1206" s="77"/>
      <c r="P1206" s="78"/>
      <c r="Q1206" s="78"/>
      <c r="R1206" s="83"/>
      <c r="S1206" s="83"/>
      <c r="T1206" s="83"/>
      <c r="U1206" s="83"/>
      <c r="V1206" s="86"/>
      <c r="W1206" s="51"/>
      <c r="X1206" s="86"/>
      <c r="Y1206" s="52"/>
      <c r="Z1206" s="51"/>
      <c r="AA1206" s="73">
        <v>1206</v>
      </c>
      <c r="AB1206" s="73"/>
      <c r="AC1206" s="74"/>
      <c r="AD1206" s="82"/>
      <c r="AE1206" s="82"/>
      <c r="AF1206" s="2"/>
      <c r="AI1206" s="3"/>
      <c r="AJ1206" s="3"/>
    </row>
    <row r="1207" spans="1:36" ht="15">
      <c r="A1207" s="66" t="s">
        <v>930</v>
      </c>
      <c r="B1207" s="67"/>
      <c r="C1207" s="67"/>
      <c r="D1207" s="68"/>
      <c r="E1207" s="70"/>
      <c r="F1207" s="67"/>
      <c r="G1207" s="67"/>
      <c r="H1207" s="71"/>
      <c r="I1207" s="72"/>
      <c r="J1207" s="72"/>
      <c r="K1207" s="71"/>
      <c r="L1207" s="75"/>
      <c r="M1207" s="76">
        <v>3110.42138671875</v>
      </c>
      <c r="N1207" s="76">
        <v>3795.89306640625</v>
      </c>
      <c r="O1207" s="77"/>
      <c r="P1207" s="78"/>
      <c r="Q1207" s="78"/>
      <c r="R1207" s="83"/>
      <c r="S1207" s="83"/>
      <c r="T1207" s="83"/>
      <c r="U1207" s="83"/>
      <c r="V1207" s="86"/>
      <c r="W1207" s="51"/>
      <c r="X1207" s="86"/>
      <c r="Y1207" s="52"/>
      <c r="Z1207" s="51"/>
      <c r="AA1207" s="73">
        <v>1207</v>
      </c>
      <c r="AB1207" s="73"/>
      <c r="AC1207" s="74"/>
      <c r="AD1207" s="82"/>
      <c r="AE1207" s="82"/>
      <c r="AF1207" s="2"/>
      <c r="AI1207" s="3"/>
      <c r="AJ1207" s="3"/>
    </row>
    <row r="1208" spans="1:36" ht="15">
      <c r="A1208" s="66" t="s">
        <v>1614</v>
      </c>
      <c r="B1208" s="67"/>
      <c r="C1208" s="67"/>
      <c r="D1208" s="68"/>
      <c r="E1208" s="70"/>
      <c r="F1208" s="67"/>
      <c r="G1208" s="67"/>
      <c r="H1208" s="71"/>
      <c r="I1208" s="72"/>
      <c r="J1208" s="72"/>
      <c r="K1208" s="71"/>
      <c r="L1208" s="75"/>
      <c r="M1208" s="76">
        <v>2721.03564453125</v>
      </c>
      <c r="N1208" s="76">
        <v>2952.763671875</v>
      </c>
      <c r="O1208" s="77"/>
      <c r="P1208" s="78"/>
      <c r="Q1208" s="78"/>
      <c r="R1208" s="83"/>
      <c r="S1208" s="83"/>
      <c r="T1208" s="83"/>
      <c r="U1208" s="83"/>
      <c r="V1208" s="86"/>
      <c r="W1208" s="51"/>
      <c r="X1208" s="86"/>
      <c r="Y1208" s="52"/>
      <c r="Z1208" s="51"/>
      <c r="AA1208" s="73">
        <v>1208</v>
      </c>
      <c r="AB1208" s="73"/>
      <c r="AC1208" s="74"/>
      <c r="AD1208" s="82"/>
      <c r="AE1208" s="82"/>
      <c r="AF1208" s="2"/>
      <c r="AI1208" s="3"/>
      <c r="AJ1208" s="3"/>
    </row>
    <row r="1209" spans="1:36" ht="15">
      <c r="A1209" s="66" t="s">
        <v>1615</v>
      </c>
      <c r="B1209" s="67"/>
      <c r="C1209" s="67"/>
      <c r="D1209" s="68"/>
      <c r="E1209" s="70"/>
      <c r="F1209" s="67"/>
      <c r="G1209" s="67"/>
      <c r="H1209" s="71"/>
      <c r="I1209" s="72"/>
      <c r="J1209" s="72"/>
      <c r="K1209" s="71"/>
      <c r="L1209" s="75"/>
      <c r="M1209" s="76">
        <v>2466.09619140625</v>
      </c>
      <c r="N1209" s="76">
        <v>4508.96240234375</v>
      </c>
      <c r="O1209" s="77"/>
      <c r="P1209" s="78"/>
      <c r="Q1209" s="78"/>
      <c r="R1209" s="83"/>
      <c r="S1209" s="83"/>
      <c r="T1209" s="83"/>
      <c r="U1209" s="83"/>
      <c r="V1209" s="86"/>
      <c r="W1209" s="51"/>
      <c r="X1209" s="86"/>
      <c r="Y1209" s="52"/>
      <c r="Z1209" s="51"/>
      <c r="AA1209" s="73">
        <v>1209</v>
      </c>
      <c r="AB1209" s="73"/>
      <c r="AC1209" s="74"/>
      <c r="AD1209" s="82"/>
      <c r="AE1209" s="82"/>
      <c r="AF1209" s="2"/>
      <c r="AI1209" s="3"/>
      <c r="AJ1209" s="3"/>
    </row>
    <row r="1210" spans="1:36" ht="15">
      <c r="A1210" s="66" t="s">
        <v>931</v>
      </c>
      <c r="B1210" s="67"/>
      <c r="C1210" s="67"/>
      <c r="D1210" s="68"/>
      <c r="E1210" s="70"/>
      <c r="F1210" s="67"/>
      <c r="G1210" s="67"/>
      <c r="H1210" s="71"/>
      <c r="I1210" s="72"/>
      <c r="J1210" s="72"/>
      <c r="K1210" s="71"/>
      <c r="L1210" s="75"/>
      <c r="M1210" s="76">
        <v>5975.36962890625</v>
      </c>
      <c r="N1210" s="76">
        <v>4373.97705078125</v>
      </c>
      <c r="O1210" s="77"/>
      <c r="P1210" s="78"/>
      <c r="Q1210" s="78"/>
      <c r="R1210" s="83"/>
      <c r="S1210" s="83"/>
      <c r="T1210" s="83"/>
      <c r="U1210" s="83"/>
      <c r="V1210" s="86"/>
      <c r="W1210" s="51"/>
      <c r="X1210" s="86"/>
      <c r="Y1210" s="52"/>
      <c r="Z1210" s="51"/>
      <c r="AA1210" s="73">
        <v>1210</v>
      </c>
      <c r="AB1210" s="73"/>
      <c r="AC1210" s="74"/>
      <c r="AD1210" s="82"/>
      <c r="AE1210" s="82"/>
      <c r="AF1210" s="2"/>
      <c r="AI1210" s="3"/>
      <c r="AJ1210" s="3"/>
    </row>
    <row r="1211" spans="1:36" ht="15">
      <c r="A1211" s="66" t="s">
        <v>374</v>
      </c>
      <c r="B1211" s="67"/>
      <c r="C1211" s="67"/>
      <c r="D1211" s="68"/>
      <c r="E1211" s="70"/>
      <c r="F1211" s="67"/>
      <c r="G1211" s="67"/>
      <c r="H1211" s="71"/>
      <c r="I1211" s="72"/>
      <c r="J1211" s="72"/>
      <c r="K1211" s="71"/>
      <c r="L1211" s="75"/>
      <c r="M1211" s="76">
        <v>5060.38818359375</v>
      </c>
      <c r="N1211" s="76">
        <v>4134.431640625</v>
      </c>
      <c r="O1211" s="77"/>
      <c r="P1211" s="78"/>
      <c r="Q1211" s="78"/>
      <c r="R1211" s="83"/>
      <c r="S1211" s="83"/>
      <c r="T1211" s="83"/>
      <c r="U1211" s="83"/>
      <c r="V1211" s="86"/>
      <c r="W1211" s="51"/>
      <c r="X1211" s="86"/>
      <c r="Y1211" s="52"/>
      <c r="Z1211" s="51"/>
      <c r="AA1211" s="73">
        <v>1211</v>
      </c>
      <c r="AB1211" s="73"/>
      <c r="AC1211" s="74"/>
      <c r="AD1211" s="82"/>
      <c r="AE1211" s="82"/>
      <c r="AF1211" s="2"/>
      <c r="AI1211" s="3"/>
      <c r="AJ1211" s="3"/>
    </row>
    <row r="1212" spans="1:36" ht="15">
      <c r="A1212" s="66" t="s">
        <v>420</v>
      </c>
      <c r="B1212" s="67"/>
      <c r="C1212" s="67"/>
      <c r="D1212" s="68"/>
      <c r="E1212" s="70"/>
      <c r="F1212" s="67"/>
      <c r="G1212" s="67"/>
      <c r="H1212" s="71"/>
      <c r="I1212" s="72"/>
      <c r="J1212" s="72"/>
      <c r="K1212" s="71"/>
      <c r="L1212" s="75"/>
      <c r="M1212" s="76">
        <v>2884.22900390625</v>
      </c>
      <c r="N1212" s="76">
        <v>3892.383544921875</v>
      </c>
      <c r="O1212" s="77"/>
      <c r="P1212" s="78"/>
      <c r="Q1212" s="78"/>
      <c r="R1212" s="83"/>
      <c r="S1212" s="83"/>
      <c r="T1212" s="83"/>
      <c r="U1212" s="83"/>
      <c r="V1212" s="86"/>
      <c r="W1212" s="51"/>
      <c r="X1212" s="86"/>
      <c r="Y1212" s="52"/>
      <c r="Z1212" s="51"/>
      <c r="AA1212" s="73">
        <v>1212</v>
      </c>
      <c r="AB1212" s="73"/>
      <c r="AC1212" s="74"/>
      <c r="AD1212" s="82"/>
      <c r="AE1212" s="82"/>
      <c r="AF1212" s="2"/>
      <c r="AI1212" s="3"/>
      <c r="AJ1212" s="3"/>
    </row>
    <row r="1213" spans="1:36" ht="15">
      <c r="A1213" s="66" t="s">
        <v>318</v>
      </c>
      <c r="B1213" s="67"/>
      <c r="C1213" s="67"/>
      <c r="D1213" s="68"/>
      <c r="E1213" s="70"/>
      <c r="F1213" s="67"/>
      <c r="G1213" s="67"/>
      <c r="H1213" s="71"/>
      <c r="I1213" s="72"/>
      <c r="J1213" s="72"/>
      <c r="K1213" s="71"/>
      <c r="L1213" s="75"/>
      <c r="M1213" s="76">
        <v>4390.0048828125</v>
      </c>
      <c r="N1213" s="76">
        <v>3916.23974609375</v>
      </c>
      <c r="O1213" s="77"/>
      <c r="P1213" s="78"/>
      <c r="Q1213" s="78"/>
      <c r="R1213" s="83"/>
      <c r="S1213" s="83"/>
      <c r="T1213" s="83"/>
      <c r="U1213" s="83"/>
      <c r="V1213" s="86"/>
      <c r="W1213" s="51"/>
      <c r="X1213" s="86"/>
      <c r="Y1213" s="52"/>
      <c r="Z1213" s="51"/>
      <c r="AA1213" s="73">
        <v>1213</v>
      </c>
      <c r="AB1213" s="73"/>
      <c r="AC1213" s="74"/>
      <c r="AD1213" s="82"/>
      <c r="AE1213" s="82"/>
      <c r="AF1213" s="2"/>
      <c r="AI1213" s="3"/>
      <c r="AJ1213" s="3"/>
    </row>
    <row r="1214" spans="1:36" ht="15">
      <c r="A1214" s="66" t="s">
        <v>1616</v>
      </c>
      <c r="B1214" s="67"/>
      <c r="C1214" s="67"/>
      <c r="D1214" s="68"/>
      <c r="E1214" s="70"/>
      <c r="F1214" s="67"/>
      <c r="G1214" s="67"/>
      <c r="H1214" s="71"/>
      <c r="I1214" s="72"/>
      <c r="J1214" s="72"/>
      <c r="K1214" s="71"/>
      <c r="L1214" s="75"/>
      <c r="M1214" s="76">
        <v>3339.963134765625</v>
      </c>
      <c r="N1214" s="76">
        <v>4209.4892578125</v>
      </c>
      <c r="O1214" s="77"/>
      <c r="P1214" s="78"/>
      <c r="Q1214" s="78"/>
      <c r="R1214" s="83"/>
      <c r="S1214" s="83"/>
      <c r="T1214" s="83"/>
      <c r="U1214" s="83"/>
      <c r="V1214" s="86"/>
      <c r="W1214" s="51"/>
      <c r="X1214" s="86"/>
      <c r="Y1214" s="52"/>
      <c r="Z1214" s="51"/>
      <c r="AA1214" s="73">
        <v>1214</v>
      </c>
      <c r="AB1214" s="73"/>
      <c r="AC1214" s="74"/>
      <c r="AD1214" s="82"/>
      <c r="AE1214" s="82"/>
      <c r="AF1214" s="2"/>
      <c r="AI1214" s="3"/>
      <c r="AJ1214" s="3"/>
    </row>
    <row r="1215" spans="1:36" ht="15">
      <c r="A1215" s="66" t="s">
        <v>932</v>
      </c>
      <c r="B1215" s="67"/>
      <c r="C1215" s="67"/>
      <c r="D1215" s="68"/>
      <c r="E1215" s="70"/>
      <c r="F1215" s="67"/>
      <c r="G1215" s="67"/>
      <c r="H1215" s="71"/>
      <c r="I1215" s="72"/>
      <c r="J1215" s="72"/>
      <c r="K1215" s="71"/>
      <c r="L1215" s="75"/>
      <c r="M1215" s="76">
        <v>2507.717529296875</v>
      </c>
      <c r="N1215" s="76">
        <v>3688.8955078125</v>
      </c>
      <c r="O1215" s="77"/>
      <c r="P1215" s="78"/>
      <c r="Q1215" s="78"/>
      <c r="R1215" s="83"/>
      <c r="S1215" s="83"/>
      <c r="T1215" s="83"/>
      <c r="U1215" s="83"/>
      <c r="V1215" s="86"/>
      <c r="W1215" s="51"/>
      <c r="X1215" s="86"/>
      <c r="Y1215" s="52"/>
      <c r="Z1215" s="51"/>
      <c r="AA1215" s="73">
        <v>1215</v>
      </c>
      <c r="AB1215" s="73"/>
      <c r="AC1215" s="74"/>
      <c r="AD1215" s="82"/>
      <c r="AE1215" s="82"/>
      <c r="AF1215" s="2"/>
      <c r="AI1215" s="3"/>
      <c r="AJ1215" s="3"/>
    </row>
    <row r="1216" spans="1:36" ht="15">
      <c r="A1216" s="66" t="s">
        <v>1617</v>
      </c>
      <c r="B1216" s="67"/>
      <c r="C1216" s="67"/>
      <c r="D1216" s="68"/>
      <c r="E1216" s="70"/>
      <c r="F1216" s="67"/>
      <c r="G1216" s="67"/>
      <c r="H1216" s="71"/>
      <c r="I1216" s="72"/>
      <c r="J1216" s="72"/>
      <c r="K1216" s="71"/>
      <c r="L1216" s="75"/>
      <c r="M1216" s="76">
        <v>3963.4130859375</v>
      </c>
      <c r="N1216" s="76">
        <v>5672.20068359375</v>
      </c>
      <c r="O1216" s="77"/>
      <c r="P1216" s="78"/>
      <c r="Q1216" s="78"/>
      <c r="R1216" s="83"/>
      <c r="S1216" s="83"/>
      <c r="T1216" s="83"/>
      <c r="U1216" s="83"/>
      <c r="V1216" s="86"/>
      <c r="W1216" s="51"/>
      <c r="X1216" s="86"/>
      <c r="Y1216" s="52"/>
      <c r="Z1216" s="51"/>
      <c r="AA1216" s="73">
        <v>1216</v>
      </c>
      <c r="AB1216" s="73"/>
      <c r="AC1216" s="74"/>
      <c r="AD1216" s="82"/>
      <c r="AE1216" s="82"/>
      <c r="AF1216" s="2"/>
      <c r="AI1216" s="3"/>
      <c r="AJ1216" s="3"/>
    </row>
    <row r="1217" spans="1:36" ht="15">
      <c r="A1217" s="66" t="s">
        <v>1618</v>
      </c>
      <c r="B1217" s="67"/>
      <c r="C1217" s="67"/>
      <c r="D1217" s="68"/>
      <c r="E1217" s="70"/>
      <c r="F1217" s="67"/>
      <c r="G1217" s="67"/>
      <c r="H1217" s="71"/>
      <c r="I1217" s="72"/>
      <c r="J1217" s="72"/>
      <c r="K1217" s="71"/>
      <c r="L1217" s="75"/>
      <c r="M1217" s="76">
        <v>4397.98583984375</v>
      </c>
      <c r="N1217" s="76">
        <v>3630.085693359375</v>
      </c>
      <c r="O1217" s="77"/>
      <c r="P1217" s="78"/>
      <c r="Q1217" s="78"/>
      <c r="R1217" s="83"/>
      <c r="S1217" s="83"/>
      <c r="T1217" s="83"/>
      <c r="U1217" s="83"/>
      <c r="V1217" s="86"/>
      <c r="W1217" s="51"/>
      <c r="X1217" s="86"/>
      <c r="Y1217" s="52"/>
      <c r="Z1217" s="51"/>
      <c r="AA1217" s="73">
        <v>1217</v>
      </c>
      <c r="AB1217" s="73"/>
      <c r="AC1217" s="74"/>
      <c r="AD1217" s="82"/>
      <c r="AE1217" s="82"/>
      <c r="AF1217" s="2"/>
      <c r="AI1217" s="3"/>
      <c r="AJ1217" s="3"/>
    </row>
    <row r="1218" spans="1:36" ht="15">
      <c r="A1218" s="66" t="s">
        <v>326</v>
      </c>
      <c r="B1218" s="67"/>
      <c r="C1218" s="67"/>
      <c r="D1218" s="68"/>
      <c r="E1218" s="70"/>
      <c r="F1218" s="67"/>
      <c r="G1218" s="67"/>
      <c r="H1218" s="71"/>
      <c r="I1218" s="72"/>
      <c r="J1218" s="72"/>
      <c r="K1218" s="71"/>
      <c r="L1218" s="75"/>
      <c r="M1218" s="76">
        <v>4128.27392578125</v>
      </c>
      <c r="N1218" s="76">
        <v>4056.53076171875</v>
      </c>
      <c r="O1218" s="77"/>
      <c r="P1218" s="78"/>
      <c r="Q1218" s="78"/>
      <c r="R1218" s="83"/>
      <c r="S1218" s="83"/>
      <c r="T1218" s="83"/>
      <c r="U1218" s="83"/>
      <c r="V1218" s="86"/>
      <c r="W1218" s="51"/>
      <c r="X1218" s="86"/>
      <c r="Y1218" s="52"/>
      <c r="Z1218" s="51"/>
      <c r="AA1218" s="73">
        <v>1218</v>
      </c>
      <c r="AB1218" s="73"/>
      <c r="AC1218" s="74"/>
      <c r="AD1218" s="82"/>
      <c r="AE1218" s="82"/>
      <c r="AF1218" s="2"/>
      <c r="AI1218" s="3"/>
      <c r="AJ1218" s="3"/>
    </row>
    <row r="1219" spans="1:36" ht="15">
      <c r="A1219" s="66" t="s">
        <v>1619</v>
      </c>
      <c r="B1219" s="67"/>
      <c r="C1219" s="67"/>
      <c r="D1219" s="68"/>
      <c r="E1219" s="70"/>
      <c r="F1219" s="67"/>
      <c r="G1219" s="67"/>
      <c r="H1219" s="71"/>
      <c r="I1219" s="72"/>
      <c r="J1219" s="72"/>
      <c r="K1219" s="71"/>
      <c r="L1219" s="75"/>
      <c r="M1219" s="76">
        <v>4225.96484375</v>
      </c>
      <c r="N1219" s="76">
        <v>3229.8994140625</v>
      </c>
      <c r="O1219" s="77"/>
      <c r="P1219" s="78"/>
      <c r="Q1219" s="78"/>
      <c r="R1219" s="83"/>
      <c r="S1219" s="83"/>
      <c r="T1219" s="83"/>
      <c r="U1219" s="83"/>
      <c r="V1219" s="86"/>
      <c r="W1219" s="51"/>
      <c r="X1219" s="86"/>
      <c r="Y1219" s="52"/>
      <c r="Z1219" s="51"/>
      <c r="AA1219" s="73">
        <v>1219</v>
      </c>
      <c r="AB1219" s="73"/>
      <c r="AC1219" s="74"/>
      <c r="AD1219" s="82"/>
      <c r="AE1219" s="82"/>
      <c r="AF1219" s="2"/>
      <c r="AI1219" s="3"/>
      <c r="AJ1219" s="3"/>
    </row>
    <row r="1220" spans="1:36" ht="15">
      <c r="A1220" s="66" t="s">
        <v>1620</v>
      </c>
      <c r="B1220" s="67"/>
      <c r="C1220" s="67"/>
      <c r="D1220" s="68"/>
      <c r="E1220" s="70"/>
      <c r="F1220" s="67"/>
      <c r="G1220" s="67"/>
      <c r="H1220" s="71"/>
      <c r="I1220" s="72"/>
      <c r="J1220" s="72"/>
      <c r="K1220" s="71"/>
      <c r="L1220" s="75"/>
      <c r="M1220" s="76">
        <v>4269.52783203125</v>
      </c>
      <c r="N1220" s="76">
        <v>3988.9091796875</v>
      </c>
      <c r="O1220" s="77"/>
      <c r="P1220" s="78"/>
      <c r="Q1220" s="78"/>
      <c r="R1220" s="83"/>
      <c r="S1220" s="83"/>
      <c r="T1220" s="83"/>
      <c r="U1220" s="83"/>
      <c r="V1220" s="86"/>
      <c r="W1220" s="51"/>
      <c r="X1220" s="86"/>
      <c r="Y1220" s="52"/>
      <c r="Z1220" s="51"/>
      <c r="AA1220" s="73">
        <v>1220</v>
      </c>
      <c r="AB1220" s="73"/>
      <c r="AC1220" s="74"/>
      <c r="AD1220" s="82"/>
      <c r="AE1220" s="82"/>
      <c r="AF1220" s="2"/>
      <c r="AI1220" s="3"/>
      <c r="AJ1220" s="3"/>
    </row>
    <row r="1221" spans="1:36" ht="15">
      <c r="A1221" s="66" t="s">
        <v>933</v>
      </c>
      <c r="B1221" s="67"/>
      <c r="C1221" s="67"/>
      <c r="D1221" s="68"/>
      <c r="E1221" s="70"/>
      <c r="F1221" s="67"/>
      <c r="G1221" s="67"/>
      <c r="H1221" s="71"/>
      <c r="I1221" s="72"/>
      <c r="J1221" s="72"/>
      <c r="K1221" s="71"/>
      <c r="L1221" s="75"/>
      <c r="M1221" s="76">
        <v>4013.140625</v>
      </c>
      <c r="N1221" s="76">
        <v>3974.23388671875</v>
      </c>
      <c r="O1221" s="77"/>
      <c r="P1221" s="78"/>
      <c r="Q1221" s="78"/>
      <c r="R1221" s="83"/>
      <c r="S1221" s="83"/>
      <c r="T1221" s="83"/>
      <c r="U1221" s="83"/>
      <c r="V1221" s="86"/>
      <c r="W1221" s="51"/>
      <c r="X1221" s="86"/>
      <c r="Y1221" s="52"/>
      <c r="Z1221" s="51"/>
      <c r="AA1221" s="73">
        <v>1221</v>
      </c>
      <c r="AB1221" s="73"/>
      <c r="AC1221" s="74"/>
      <c r="AD1221" s="82"/>
      <c r="AE1221" s="82"/>
      <c r="AF1221" s="2"/>
      <c r="AI1221" s="3"/>
      <c r="AJ1221" s="3"/>
    </row>
    <row r="1222" spans="1:36" ht="15">
      <c r="A1222" s="66" t="s">
        <v>1621</v>
      </c>
      <c r="B1222" s="67"/>
      <c r="C1222" s="67"/>
      <c r="D1222" s="68"/>
      <c r="E1222" s="70"/>
      <c r="F1222" s="67"/>
      <c r="G1222" s="67"/>
      <c r="H1222" s="71"/>
      <c r="I1222" s="72"/>
      <c r="J1222" s="72"/>
      <c r="K1222" s="71"/>
      <c r="L1222" s="75"/>
      <c r="M1222" s="76">
        <v>3291.7958984375</v>
      </c>
      <c r="N1222" s="76">
        <v>4517.02197265625</v>
      </c>
      <c r="O1222" s="77"/>
      <c r="P1222" s="78"/>
      <c r="Q1222" s="78"/>
      <c r="R1222" s="83"/>
      <c r="S1222" s="83"/>
      <c r="T1222" s="83"/>
      <c r="U1222" s="83"/>
      <c r="V1222" s="86"/>
      <c r="W1222" s="51"/>
      <c r="X1222" s="86"/>
      <c r="Y1222" s="52"/>
      <c r="Z1222" s="51"/>
      <c r="AA1222" s="73">
        <v>1222</v>
      </c>
      <c r="AB1222" s="73"/>
      <c r="AC1222" s="74"/>
      <c r="AD1222" s="82"/>
      <c r="AE1222" s="82"/>
      <c r="AF1222" s="2"/>
      <c r="AI1222" s="3"/>
      <c r="AJ1222" s="3"/>
    </row>
    <row r="1223" spans="1:36" ht="15">
      <c r="A1223" s="66" t="s">
        <v>1622</v>
      </c>
      <c r="B1223" s="67"/>
      <c r="C1223" s="67"/>
      <c r="D1223" s="68"/>
      <c r="E1223" s="70"/>
      <c r="F1223" s="67"/>
      <c r="G1223" s="67"/>
      <c r="H1223" s="71"/>
      <c r="I1223" s="72"/>
      <c r="J1223" s="72"/>
      <c r="K1223" s="71"/>
      <c r="L1223" s="75"/>
      <c r="M1223" s="76">
        <v>4140.5576171875</v>
      </c>
      <c r="N1223" s="76">
        <v>3921.072265625</v>
      </c>
      <c r="O1223" s="77"/>
      <c r="P1223" s="78"/>
      <c r="Q1223" s="78"/>
      <c r="R1223" s="83"/>
      <c r="S1223" s="83"/>
      <c r="T1223" s="83"/>
      <c r="U1223" s="83"/>
      <c r="V1223" s="86"/>
      <c r="W1223" s="51"/>
      <c r="X1223" s="86"/>
      <c r="Y1223" s="52"/>
      <c r="Z1223" s="51"/>
      <c r="AA1223" s="73">
        <v>1223</v>
      </c>
      <c r="AB1223" s="73"/>
      <c r="AC1223" s="74"/>
      <c r="AD1223" s="82"/>
      <c r="AE1223" s="82"/>
      <c r="AF1223" s="2"/>
      <c r="AI1223" s="3"/>
      <c r="AJ1223" s="3"/>
    </row>
    <row r="1224" spans="1:36" ht="15">
      <c r="A1224" s="66" t="s">
        <v>934</v>
      </c>
      <c r="B1224" s="67"/>
      <c r="C1224" s="67"/>
      <c r="D1224" s="68"/>
      <c r="E1224" s="70"/>
      <c r="F1224" s="67"/>
      <c r="G1224" s="67"/>
      <c r="H1224" s="71"/>
      <c r="I1224" s="72"/>
      <c r="J1224" s="72"/>
      <c r="K1224" s="71"/>
      <c r="L1224" s="75"/>
      <c r="M1224" s="76">
        <v>6301.10693359375</v>
      </c>
      <c r="N1224" s="76">
        <v>3458.21826171875</v>
      </c>
      <c r="O1224" s="77"/>
      <c r="P1224" s="78"/>
      <c r="Q1224" s="78"/>
      <c r="R1224" s="83"/>
      <c r="S1224" s="83"/>
      <c r="T1224" s="83"/>
      <c r="U1224" s="83"/>
      <c r="V1224" s="86"/>
      <c r="W1224" s="51"/>
      <c r="X1224" s="86"/>
      <c r="Y1224" s="52"/>
      <c r="Z1224" s="51"/>
      <c r="AA1224" s="73">
        <v>1224</v>
      </c>
      <c r="AB1224" s="73"/>
      <c r="AC1224" s="74"/>
      <c r="AD1224" s="82"/>
      <c r="AE1224" s="82"/>
      <c r="AF1224" s="2"/>
      <c r="AI1224" s="3"/>
      <c r="AJ1224" s="3"/>
    </row>
    <row r="1225" spans="1:36" ht="15">
      <c r="A1225" s="66" t="s">
        <v>935</v>
      </c>
      <c r="B1225" s="67"/>
      <c r="C1225" s="67"/>
      <c r="D1225" s="68"/>
      <c r="E1225" s="70"/>
      <c r="F1225" s="67"/>
      <c r="G1225" s="67"/>
      <c r="H1225" s="71"/>
      <c r="I1225" s="72"/>
      <c r="J1225" s="72"/>
      <c r="K1225" s="71"/>
      <c r="L1225" s="75"/>
      <c r="M1225" s="76">
        <v>4658.19677734375</v>
      </c>
      <c r="N1225" s="76">
        <v>3468.981201171875</v>
      </c>
      <c r="O1225" s="77"/>
      <c r="P1225" s="78"/>
      <c r="Q1225" s="78"/>
      <c r="R1225" s="83"/>
      <c r="S1225" s="83"/>
      <c r="T1225" s="83"/>
      <c r="U1225" s="83"/>
      <c r="V1225" s="86"/>
      <c r="W1225" s="51"/>
      <c r="X1225" s="86"/>
      <c r="Y1225" s="52"/>
      <c r="Z1225" s="51"/>
      <c r="AA1225" s="73">
        <v>1225</v>
      </c>
      <c r="AB1225" s="73"/>
      <c r="AC1225" s="74"/>
      <c r="AD1225" s="82"/>
      <c r="AE1225" s="82"/>
      <c r="AF1225" s="2"/>
      <c r="AI1225" s="3"/>
      <c r="AJ1225" s="3"/>
    </row>
    <row r="1226" spans="1:36" ht="15">
      <c r="A1226" s="66" t="s">
        <v>1623</v>
      </c>
      <c r="B1226" s="67"/>
      <c r="C1226" s="67"/>
      <c r="D1226" s="68"/>
      <c r="E1226" s="70"/>
      <c r="F1226" s="67"/>
      <c r="G1226" s="67"/>
      <c r="H1226" s="71"/>
      <c r="I1226" s="72"/>
      <c r="J1226" s="72"/>
      <c r="K1226" s="71"/>
      <c r="L1226" s="75"/>
      <c r="M1226" s="76">
        <v>4065.824462890625</v>
      </c>
      <c r="N1226" s="76">
        <v>4119.79052734375</v>
      </c>
      <c r="O1226" s="77"/>
      <c r="P1226" s="78"/>
      <c r="Q1226" s="78"/>
      <c r="R1226" s="83"/>
      <c r="S1226" s="83"/>
      <c r="T1226" s="83"/>
      <c r="U1226" s="83"/>
      <c r="V1226" s="86"/>
      <c r="W1226" s="51"/>
      <c r="X1226" s="86"/>
      <c r="Y1226" s="52"/>
      <c r="Z1226" s="51"/>
      <c r="AA1226" s="73">
        <v>1226</v>
      </c>
      <c r="AB1226" s="73"/>
      <c r="AC1226" s="74"/>
      <c r="AD1226" s="82"/>
      <c r="AE1226" s="82"/>
      <c r="AF1226" s="2"/>
      <c r="AI1226" s="3"/>
      <c r="AJ1226" s="3"/>
    </row>
    <row r="1227" spans="1:36" ht="15">
      <c r="A1227" s="66" t="s">
        <v>936</v>
      </c>
      <c r="B1227" s="67"/>
      <c r="C1227" s="67"/>
      <c r="D1227" s="68"/>
      <c r="E1227" s="70"/>
      <c r="F1227" s="67"/>
      <c r="G1227" s="67"/>
      <c r="H1227" s="71"/>
      <c r="I1227" s="72"/>
      <c r="J1227" s="72"/>
      <c r="K1227" s="71"/>
      <c r="L1227" s="75"/>
      <c r="M1227" s="76">
        <v>4059.235595703125</v>
      </c>
      <c r="N1227" s="76">
        <v>4059.007568359375</v>
      </c>
      <c r="O1227" s="77"/>
      <c r="P1227" s="78"/>
      <c r="Q1227" s="78"/>
      <c r="R1227" s="83"/>
      <c r="S1227" s="83"/>
      <c r="T1227" s="83"/>
      <c r="U1227" s="83"/>
      <c r="V1227" s="86"/>
      <c r="W1227" s="51"/>
      <c r="X1227" s="86"/>
      <c r="Y1227" s="52"/>
      <c r="Z1227" s="51"/>
      <c r="AA1227" s="73">
        <v>1227</v>
      </c>
      <c r="AB1227" s="73"/>
      <c r="AC1227" s="74"/>
      <c r="AD1227" s="82"/>
      <c r="AE1227" s="82"/>
      <c r="AF1227" s="2"/>
      <c r="AI1227" s="3"/>
      <c r="AJ1227" s="3"/>
    </row>
    <row r="1228" spans="1:36" ht="15">
      <c r="A1228" s="66" t="s">
        <v>1624</v>
      </c>
      <c r="B1228" s="67"/>
      <c r="C1228" s="67"/>
      <c r="D1228" s="68"/>
      <c r="E1228" s="70"/>
      <c r="F1228" s="67"/>
      <c r="G1228" s="67"/>
      <c r="H1228" s="71"/>
      <c r="I1228" s="72"/>
      <c r="J1228" s="72"/>
      <c r="K1228" s="71"/>
      <c r="L1228" s="75"/>
      <c r="M1228" s="76">
        <v>4873.1435546875</v>
      </c>
      <c r="N1228" s="76">
        <v>4490.83984375</v>
      </c>
      <c r="O1228" s="77"/>
      <c r="P1228" s="78"/>
      <c r="Q1228" s="78"/>
      <c r="R1228" s="83"/>
      <c r="S1228" s="83"/>
      <c r="T1228" s="83"/>
      <c r="U1228" s="83"/>
      <c r="V1228" s="86"/>
      <c r="W1228" s="51"/>
      <c r="X1228" s="86"/>
      <c r="Y1228" s="52"/>
      <c r="Z1228" s="51"/>
      <c r="AA1228" s="73">
        <v>1228</v>
      </c>
      <c r="AB1228" s="73"/>
      <c r="AC1228" s="74"/>
      <c r="AD1228" s="82"/>
      <c r="AE1228" s="82"/>
      <c r="AF1228" s="2"/>
      <c r="AI1228" s="3"/>
      <c r="AJ1228" s="3"/>
    </row>
    <row r="1229" spans="1:36" ht="15">
      <c r="A1229" s="66" t="s">
        <v>937</v>
      </c>
      <c r="B1229" s="67"/>
      <c r="C1229" s="67"/>
      <c r="D1229" s="68"/>
      <c r="E1229" s="70"/>
      <c r="F1229" s="67"/>
      <c r="G1229" s="67"/>
      <c r="H1229" s="71"/>
      <c r="I1229" s="72"/>
      <c r="J1229" s="72"/>
      <c r="K1229" s="71"/>
      <c r="L1229" s="75"/>
      <c r="M1229" s="76">
        <v>4319.16943359375</v>
      </c>
      <c r="N1229" s="76">
        <v>4185.783203125</v>
      </c>
      <c r="O1229" s="77"/>
      <c r="P1229" s="78"/>
      <c r="Q1229" s="78"/>
      <c r="R1229" s="83"/>
      <c r="S1229" s="83"/>
      <c r="T1229" s="83"/>
      <c r="U1229" s="83"/>
      <c r="V1229" s="86"/>
      <c r="W1229" s="51"/>
      <c r="X1229" s="86"/>
      <c r="Y1229" s="52"/>
      <c r="Z1229" s="51"/>
      <c r="AA1229" s="73">
        <v>1229</v>
      </c>
      <c r="AB1229" s="73"/>
      <c r="AC1229" s="74"/>
      <c r="AD1229" s="82"/>
      <c r="AE1229" s="82"/>
      <c r="AF1229" s="2"/>
      <c r="AI1229" s="3"/>
      <c r="AJ1229" s="3"/>
    </row>
    <row r="1230" spans="1:36" ht="15">
      <c r="A1230" s="66" t="s">
        <v>1625</v>
      </c>
      <c r="B1230" s="67"/>
      <c r="C1230" s="67"/>
      <c r="D1230" s="68"/>
      <c r="E1230" s="70"/>
      <c r="F1230" s="67"/>
      <c r="G1230" s="67"/>
      <c r="H1230" s="71"/>
      <c r="I1230" s="72"/>
      <c r="J1230" s="72"/>
      <c r="K1230" s="71"/>
      <c r="L1230" s="75"/>
      <c r="M1230" s="76">
        <v>3464.8017578125</v>
      </c>
      <c r="N1230" s="76">
        <v>3818.202392578125</v>
      </c>
      <c r="O1230" s="77"/>
      <c r="P1230" s="78"/>
      <c r="Q1230" s="78"/>
      <c r="R1230" s="83"/>
      <c r="S1230" s="83"/>
      <c r="T1230" s="83"/>
      <c r="U1230" s="83"/>
      <c r="V1230" s="86"/>
      <c r="W1230" s="51"/>
      <c r="X1230" s="86"/>
      <c r="Y1230" s="52"/>
      <c r="Z1230" s="51"/>
      <c r="AA1230" s="73">
        <v>1230</v>
      </c>
      <c r="AB1230" s="73"/>
      <c r="AC1230" s="74"/>
      <c r="AD1230" s="82"/>
      <c r="AE1230" s="82"/>
      <c r="AF1230" s="2"/>
      <c r="AI1230" s="3"/>
      <c r="AJ1230" s="3"/>
    </row>
    <row r="1231" spans="1:36" ht="15">
      <c r="A1231" s="66" t="s">
        <v>189</v>
      </c>
      <c r="B1231" s="67"/>
      <c r="C1231" s="67"/>
      <c r="D1231" s="68"/>
      <c r="E1231" s="70"/>
      <c r="F1231" s="67"/>
      <c r="G1231" s="67"/>
      <c r="H1231" s="71"/>
      <c r="I1231" s="72"/>
      <c r="J1231" s="72"/>
      <c r="K1231" s="71"/>
      <c r="L1231" s="75"/>
      <c r="M1231" s="76">
        <v>4083.650634765625</v>
      </c>
      <c r="N1231" s="76">
        <v>4125.54541015625</v>
      </c>
      <c r="O1231" s="77"/>
      <c r="P1231" s="78"/>
      <c r="Q1231" s="78"/>
      <c r="R1231" s="83"/>
      <c r="S1231" s="83"/>
      <c r="T1231" s="83"/>
      <c r="U1231" s="83"/>
      <c r="V1231" s="86"/>
      <c r="W1231" s="51"/>
      <c r="X1231" s="86"/>
      <c r="Y1231" s="52"/>
      <c r="Z1231" s="51"/>
      <c r="AA1231" s="73">
        <v>1231</v>
      </c>
      <c r="AB1231" s="73"/>
      <c r="AC1231" s="74"/>
      <c r="AD1231" s="82"/>
      <c r="AE1231" s="82"/>
      <c r="AF1231" s="2"/>
      <c r="AI1231" s="3"/>
      <c r="AJ1231" s="3"/>
    </row>
    <row r="1232" spans="1:36" ht="15">
      <c r="A1232" s="66" t="s">
        <v>1626</v>
      </c>
      <c r="B1232" s="67"/>
      <c r="C1232" s="67"/>
      <c r="D1232" s="68"/>
      <c r="E1232" s="70"/>
      <c r="F1232" s="67"/>
      <c r="G1232" s="67"/>
      <c r="H1232" s="71"/>
      <c r="I1232" s="72"/>
      <c r="J1232" s="72"/>
      <c r="K1232" s="71"/>
      <c r="L1232" s="75"/>
      <c r="M1232" s="76">
        <v>5028.84912109375</v>
      </c>
      <c r="N1232" s="76">
        <v>4229.130859375</v>
      </c>
      <c r="O1232" s="77"/>
      <c r="P1232" s="78"/>
      <c r="Q1232" s="78"/>
      <c r="R1232" s="83"/>
      <c r="S1232" s="83"/>
      <c r="T1232" s="83"/>
      <c r="U1232" s="83"/>
      <c r="V1232" s="86"/>
      <c r="W1232" s="51"/>
      <c r="X1232" s="86"/>
      <c r="Y1232" s="52"/>
      <c r="Z1232" s="51"/>
      <c r="AA1232" s="73">
        <v>1232</v>
      </c>
      <c r="AB1232" s="73"/>
      <c r="AC1232" s="74"/>
      <c r="AD1232" s="82"/>
      <c r="AE1232" s="82"/>
      <c r="AF1232" s="2"/>
      <c r="AI1232" s="3"/>
      <c r="AJ1232" s="3"/>
    </row>
    <row r="1233" spans="1:36" ht="15">
      <c r="A1233" s="66" t="s">
        <v>1627</v>
      </c>
      <c r="B1233" s="67"/>
      <c r="C1233" s="67"/>
      <c r="D1233" s="68"/>
      <c r="E1233" s="70"/>
      <c r="F1233" s="67"/>
      <c r="G1233" s="67"/>
      <c r="H1233" s="71"/>
      <c r="I1233" s="72"/>
      <c r="J1233" s="72"/>
      <c r="K1233" s="71"/>
      <c r="L1233" s="75"/>
      <c r="M1233" s="76">
        <v>4307.8193359375</v>
      </c>
      <c r="N1233" s="76">
        <v>4187.1240234375</v>
      </c>
      <c r="O1233" s="77"/>
      <c r="P1233" s="78"/>
      <c r="Q1233" s="78"/>
      <c r="R1233" s="83"/>
      <c r="S1233" s="83"/>
      <c r="T1233" s="83"/>
      <c r="U1233" s="83"/>
      <c r="V1233" s="86"/>
      <c r="W1233" s="51"/>
      <c r="X1233" s="86"/>
      <c r="Y1233" s="52"/>
      <c r="Z1233" s="51"/>
      <c r="AA1233" s="73">
        <v>1233</v>
      </c>
      <c r="AB1233" s="73"/>
      <c r="AC1233" s="74"/>
      <c r="AD1233" s="82"/>
      <c r="AE1233" s="82"/>
      <c r="AF1233" s="2"/>
      <c r="AI1233" s="3"/>
      <c r="AJ1233" s="3"/>
    </row>
    <row r="1234" spans="1:36" ht="15">
      <c r="A1234" s="66" t="s">
        <v>938</v>
      </c>
      <c r="B1234" s="67"/>
      <c r="C1234" s="67"/>
      <c r="D1234" s="68"/>
      <c r="E1234" s="70"/>
      <c r="F1234" s="67"/>
      <c r="G1234" s="67"/>
      <c r="H1234" s="71"/>
      <c r="I1234" s="72"/>
      <c r="J1234" s="72"/>
      <c r="K1234" s="71"/>
      <c r="L1234" s="75"/>
      <c r="M1234" s="76">
        <v>5131.96240234375</v>
      </c>
      <c r="N1234" s="76">
        <v>3329.073486328125</v>
      </c>
      <c r="O1234" s="77"/>
      <c r="P1234" s="78"/>
      <c r="Q1234" s="78"/>
      <c r="R1234" s="83"/>
      <c r="S1234" s="83"/>
      <c r="T1234" s="83"/>
      <c r="U1234" s="83"/>
      <c r="V1234" s="86"/>
      <c r="W1234" s="51"/>
      <c r="X1234" s="86"/>
      <c r="Y1234" s="52"/>
      <c r="Z1234" s="51"/>
      <c r="AA1234" s="73">
        <v>1234</v>
      </c>
      <c r="AB1234" s="73"/>
      <c r="AC1234" s="74"/>
      <c r="AD1234" s="82"/>
      <c r="AE1234" s="82"/>
      <c r="AF1234" s="2"/>
      <c r="AI1234" s="3"/>
      <c r="AJ1234" s="3"/>
    </row>
    <row r="1235" spans="1:36" ht="15">
      <c r="A1235" s="66" t="s">
        <v>1628</v>
      </c>
      <c r="B1235" s="67"/>
      <c r="C1235" s="67"/>
      <c r="D1235" s="68"/>
      <c r="E1235" s="70"/>
      <c r="F1235" s="67"/>
      <c r="G1235" s="67"/>
      <c r="H1235" s="71"/>
      <c r="I1235" s="72"/>
      <c r="J1235" s="72"/>
      <c r="K1235" s="71"/>
      <c r="L1235" s="75"/>
      <c r="M1235" s="76">
        <v>5122.28466796875</v>
      </c>
      <c r="N1235" s="76">
        <v>4312.03515625</v>
      </c>
      <c r="O1235" s="77"/>
      <c r="P1235" s="78"/>
      <c r="Q1235" s="78"/>
      <c r="R1235" s="83"/>
      <c r="S1235" s="83"/>
      <c r="T1235" s="83"/>
      <c r="U1235" s="83"/>
      <c r="V1235" s="86"/>
      <c r="W1235" s="51"/>
      <c r="X1235" s="86"/>
      <c r="Y1235" s="52"/>
      <c r="Z1235" s="51"/>
      <c r="AA1235" s="73">
        <v>1235</v>
      </c>
      <c r="AB1235" s="73"/>
      <c r="AC1235" s="74"/>
      <c r="AD1235" s="82"/>
      <c r="AE1235" s="82"/>
      <c r="AF1235" s="2"/>
      <c r="AI1235" s="3"/>
      <c r="AJ1235" s="3"/>
    </row>
    <row r="1236" spans="1:36" ht="15">
      <c r="A1236" s="66" t="s">
        <v>939</v>
      </c>
      <c r="B1236" s="67"/>
      <c r="C1236" s="67"/>
      <c r="D1236" s="68"/>
      <c r="E1236" s="70"/>
      <c r="F1236" s="67"/>
      <c r="G1236" s="67"/>
      <c r="H1236" s="71"/>
      <c r="I1236" s="72"/>
      <c r="J1236" s="72"/>
      <c r="K1236" s="71"/>
      <c r="L1236" s="75"/>
      <c r="M1236" s="76">
        <v>4093.349365234375</v>
      </c>
      <c r="N1236" s="76">
        <v>4119.43603515625</v>
      </c>
      <c r="O1236" s="77"/>
      <c r="P1236" s="78"/>
      <c r="Q1236" s="78"/>
      <c r="R1236" s="83"/>
      <c r="S1236" s="83"/>
      <c r="T1236" s="83"/>
      <c r="U1236" s="83"/>
      <c r="V1236" s="86"/>
      <c r="W1236" s="51"/>
      <c r="X1236" s="86"/>
      <c r="Y1236" s="52"/>
      <c r="Z1236" s="51"/>
      <c r="AA1236" s="73">
        <v>1236</v>
      </c>
      <c r="AB1236" s="73"/>
      <c r="AC1236" s="74"/>
      <c r="AD1236" s="82"/>
      <c r="AE1236" s="82"/>
      <c r="AF1236" s="2"/>
      <c r="AI1236" s="3"/>
      <c r="AJ1236" s="3"/>
    </row>
    <row r="1237" spans="1:36" ht="15">
      <c r="A1237" s="66" t="s">
        <v>1629</v>
      </c>
      <c r="B1237" s="67"/>
      <c r="C1237" s="67"/>
      <c r="D1237" s="68"/>
      <c r="E1237" s="70"/>
      <c r="F1237" s="67"/>
      <c r="G1237" s="67"/>
      <c r="H1237" s="71"/>
      <c r="I1237" s="72"/>
      <c r="J1237" s="72"/>
      <c r="K1237" s="71"/>
      <c r="L1237" s="75"/>
      <c r="M1237" s="76">
        <v>4299.43603515625</v>
      </c>
      <c r="N1237" s="76">
        <v>4930.76904296875</v>
      </c>
      <c r="O1237" s="77"/>
      <c r="P1237" s="78"/>
      <c r="Q1237" s="78"/>
      <c r="R1237" s="83"/>
      <c r="S1237" s="83"/>
      <c r="T1237" s="83"/>
      <c r="U1237" s="83"/>
      <c r="V1237" s="86"/>
      <c r="W1237" s="51"/>
      <c r="X1237" s="86"/>
      <c r="Y1237" s="52"/>
      <c r="Z1237" s="51"/>
      <c r="AA1237" s="73">
        <v>1237</v>
      </c>
      <c r="AB1237" s="73"/>
      <c r="AC1237" s="74"/>
      <c r="AD1237" s="82"/>
      <c r="AE1237" s="82"/>
      <c r="AF1237" s="2"/>
      <c r="AI1237" s="3"/>
      <c r="AJ1237" s="3"/>
    </row>
    <row r="1238" spans="1:36" ht="15">
      <c r="A1238" s="66" t="s">
        <v>1630</v>
      </c>
      <c r="B1238" s="67"/>
      <c r="C1238" s="67"/>
      <c r="D1238" s="68"/>
      <c r="E1238" s="70"/>
      <c r="F1238" s="67"/>
      <c r="G1238" s="67"/>
      <c r="H1238" s="71"/>
      <c r="I1238" s="72"/>
      <c r="J1238" s="72"/>
      <c r="K1238" s="71"/>
      <c r="L1238" s="75"/>
      <c r="M1238" s="76">
        <v>4223.53369140625</v>
      </c>
      <c r="N1238" s="76">
        <v>4571.85009765625</v>
      </c>
      <c r="O1238" s="77"/>
      <c r="P1238" s="78"/>
      <c r="Q1238" s="78"/>
      <c r="R1238" s="83"/>
      <c r="S1238" s="83"/>
      <c r="T1238" s="83"/>
      <c r="U1238" s="83"/>
      <c r="V1238" s="86"/>
      <c r="W1238" s="51"/>
      <c r="X1238" s="86"/>
      <c r="Y1238" s="52"/>
      <c r="Z1238" s="51"/>
      <c r="AA1238" s="73">
        <v>1238</v>
      </c>
      <c r="AB1238" s="73"/>
      <c r="AC1238" s="74"/>
      <c r="AD1238" s="82"/>
      <c r="AE1238" s="82"/>
      <c r="AF1238" s="2"/>
      <c r="AI1238" s="3"/>
      <c r="AJ1238" s="3"/>
    </row>
    <row r="1239" spans="1:36" ht="15">
      <c r="A1239" s="66" t="s">
        <v>940</v>
      </c>
      <c r="B1239" s="67"/>
      <c r="C1239" s="67"/>
      <c r="D1239" s="68"/>
      <c r="E1239" s="70"/>
      <c r="F1239" s="67"/>
      <c r="G1239" s="67"/>
      <c r="H1239" s="71"/>
      <c r="I1239" s="72"/>
      <c r="J1239" s="72"/>
      <c r="K1239" s="71"/>
      <c r="L1239" s="75"/>
      <c r="M1239" s="76">
        <v>3746.0380859375</v>
      </c>
      <c r="N1239" s="76">
        <v>4811.90380859375</v>
      </c>
      <c r="O1239" s="77"/>
      <c r="P1239" s="78"/>
      <c r="Q1239" s="78"/>
      <c r="R1239" s="83"/>
      <c r="S1239" s="83"/>
      <c r="T1239" s="83"/>
      <c r="U1239" s="83"/>
      <c r="V1239" s="86"/>
      <c r="W1239" s="51"/>
      <c r="X1239" s="86"/>
      <c r="Y1239" s="52"/>
      <c r="Z1239" s="51"/>
      <c r="AA1239" s="73">
        <v>1239</v>
      </c>
      <c r="AB1239" s="73"/>
      <c r="AC1239" s="74"/>
      <c r="AD1239" s="82"/>
      <c r="AE1239" s="82"/>
      <c r="AF1239" s="2"/>
      <c r="AI1239" s="3"/>
      <c r="AJ1239" s="3"/>
    </row>
    <row r="1240" spans="1:36" ht="15">
      <c r="A1240" s="66" t="s">
        <v>1631</v>
      </c>
      <c r="B1240" s="67"/>
      <c r="C1240" s="67"/>
      <c r="D1240" s="68"/>
      <c r="E1240" s="70"/>
      <c r="F1240" s="67"/>
      <c r="G1240" s="67"/>
      <c r="H1240" s="71"/>
      <c r="I1240" s="72"/>
      <c r="J1240" s="72"/>
      <c r="K1240" s="71"/>
      <c r="L1240" s="75"/>
      <c r="M1240" s="76">
        <v>4100.8740234375</v>
      </c>
      <c r="N1240" s="76">
        <v>4040.69189453125</v>
      </c>
      <c r="O1240" s="77"/>
      <c r="P1240" s="78"/>
      <c r="Q1240" s="78"/>
      <c r="R1240" s="83"/>
      <c r="S1240" s="83"/>
      <c r="T1240" s="83"/>
      <c r="U1240" s="83"/>
      <c r="V1240" s="86"/>
      <c r="W1240" s="51"/>
      <c r="X1240" s="86"/>
      <c r="Y1240" s="52"/>
      <c r="Z1240" s="51"/>
      <c r="AA1240" s="73">
        <v>1240</v>
      </c>
      <c r="AB1240" s="73"/>
      <c r="AC1240" s="74"/>
      <c r="AD1240" s="82"/>
      <c r="AE1240" s="82"/>
      <c r="AF1240" s="2"/>
      <c r="AI1240" s="3"/>
      <c r="AJ1240" s="3"/>
    </row>
    <row r="1241" spans="1:36" ht="15">
      <c r="A1241" s="66" t="s">
        <v>941</v>
      </c>
      <c r="B1241" s="67"/>
      <c r="C1241" s="67"/>
      <c r="D1241" s="68"/>
      <c r="E1241" s="70"/>
      <c r="F1241" s="67"/>
      <c r="G1241" s="67"/>
      <c r="H1241" s="71"/>
      <c r="I1241" s="72"/>
      <c r="J1241" s="72"/>
      <c r="K1241" s="71"/>
      <c r="L1241" s="75"/>
      <c r="M1241" s="76">
        <v>6092.814453125</v>
      </c>
      <c r="N1241" s="76">
        <v>4812.1865234375</v>
      </c>
      <c r="O1241" s="77"/>
      <c r="P1241" s="78"/>
      <c r="Q1241" s="78"/>
      <c r="R1241" s="83"/>
      <c r="S1241" s="83"/>
      <c r="T1241" s="83"/>
      <c r="U1241" s="83"/>
      <c r="V1241" s="86"/>
      <c r="W1241" s="51"/>
      <c r="X1241" s="86"/>
      <c r="Y1241" s="52"/>
      <c r="Z1241" s="51"/>
      <c r="AA1241" s="73">
        <v>1241</v>
      </c>
      <c r="AB1241" s="73"/>
      <c r="AC1241" s="74"/>
      <c r="AD1241" s="82"/>
      <c r="AE1241" s="82"/>
      <c r="AF1241" s="2"/>
      <c r="AI1241" s="3"/>
      <c r="AJ1241" s="3"/>
    </row>
    <row r="1242" spans="1:36" ht="15">
      <c r="A1242" s="66" t="s">
        <v>942</v>
      </c>
      <c r="B1242" s="67"/>
      <c r="C1242" s="67"/>
      <c r="D1242" s="68"/>
      <c r="E1242" s="70"/>
      <c r="F1242" s="67"/>
      <c r="G1242" s="67"/>
      <c r="H1242" s="71"/>
      <c r="I1242" s="72"/>
      <c r="J1242" s="72"/>
      <c r="K1242" s="71"/>
      <c r="L1242" s="75"/>
      <c r="M1242" s="76">
        <v>5111.57568359375</v>
      </c>
      <c r="N1242" s="76">
        <v>5295.2626953125</v>
      </c>
      <c r="O1242" s="77"/>
      <c r="P1242" s="78"/>
      <c r="Q1242" s="78"/>
      <c r="R1242" s="83"/>
      <c r="S1242" s="83"/>
      <c r="T1242" s="83"/>
      <c r="U1242" s="83"/>
      <c r="V1242" s="86"/>
      <c r="W1242" s="51"/>
      <c r="X1242" s="86"/>
      <c r="Y1242" s="52"/>
      <c r="Z1242" s="51"/>
      <c r="AA1242" s="73">
        <v>1242</v>
      </c>
      <c r="AB1242" s="73"/>
      <c r="AC1242" s="74"/>
      <c r="AD1242" s="82"/>
      <c r="AE1242" s="82"/>
      <c r="AF1242" s="2"/>
      <c r="AI1242" s="3"/>
      <c r="AJ1242" s="3"/>
    </row>
    <row r="1243" spans="1:36" ht="15">
      <c r="A1243" s="66" t="s">
        <v>943</v>
      </c>
      <c r="B1243" s="67"/>
      <c r="C1243" s="67"/>
      <c r="D1243" s="68"/>
      <c r="E1243" s="70"/>
      <c r="F1243" s="67"/>
      <c r="G1243" s="67"/>
      <c r="H1243" s="71"/>
      <c r="I1243" s="72"/>
      <c r="J1243" s="72"/>
      <c r="K1243" s="71"/>
      <c r="L1243" s="75"/>
      <c r="M1243" s="76">
        <v>4150.26025390625</v>
      </c>
      <c r="N1243" s="76">
        <v>3813.68798828125</v>
      </c>
      <c r="O1243" s="77"/>
      <c r="P1243" s="78"/>
      <c r="Q1243" s="78"/>
      <c r="R1243" s="83"/>
      <c r="S1243" s="83"/>
      <c r="T1243" s="83"/>
      <c r="U1243" s="83"/>
      <c r="V1243" s="86"/>
      <c r="W1243" s="51"/>
      <c r="X1243" s="86"/>
      <c r="Y1243" s="52"/>
      <c r="Z1243" s="51"/>
      <c r="AA1243" s="73">
        <v>1243</v>
      </c>
      <c r="AB1243" s="73"/>
      <c r="AC1243" s="74"/>
      <c r="AD1243" s="82"/>
      <c r="AE1243" s="82"/>
      <c r="AF1243" s="2"/>
      <c r="AI1243" s="3"/>
      <c r="AJ1243" s="3"/>
    </row>
    <row r="1244" spans="1:36" ht="15">
      <c r="A1244" s="66" t="s">
        <v>944</v>
      </c>
      <c r="B1244" s="67"/>
      <c r="C1244" s="67"/>
      <c r="D1244" s="68"/>
      <c r="E1244" s="70"/>
      <c r="F1244" s="67"/>
      <c r="G1244" s="67"/>
      <c r="H1244" s="71"/>
      <c r="I1244" s="72"/>
      <c r="J1244" s="72"/>
      <c r="K1244" s="71"/>
      <c r="L1244" s="75"/>
      <c r="M1244" s="76">
        <v>4180.86572265625</v>
      </c>
      <c r="N1244" s="76">
        <v>4902.20166015625</v>
      </c>
      <c r="O1244" s="77"/>
      <c r="P1244" s="78"/>
      <c r="Q1244" s="78"/>
      <c r="R1244" s="83"/>
      <c r="S1244" s="83"/>
      <c r="T1244" s="83"/>
      <c r="U1244" s="83"/>
      <c r="V1244" s="86"/>
      <c r="W1244" s="51"/>
      <c r="X1244" s="86"/>
      <c r="Y1244" s="52"/>
      <c r="Z1244" s="51"/>
      <c r="AA1244" s="73">
        <v>1244</v>
      </c>
      <c r="AB1244" s="73"/>
      <c r="AC1244" s="74"/>
      <c r="AD1244" s="82"/>
      <c r="AE1244" s="82"/>
      <c r="AF1244" s="2"/>
      <c r="AI1244" s="3"/>
      <c r="AJ1244" s="3"/>
    </row>
    <row r="1245" spans="1:36" ht="15">
      <c r="A1245" s="66" t="s">
        <v>1632</v>
      </c>
      <c r="B1245" s="67"/>
      <c r="C1245" s="67"/>
      <c r="D1245" s="68"/>
      <c r="E1245" s="70"/>
      <c r="F1245" s="67"/>
      <c r="G1245" s="67"/>
      <c r="H1245" s="71"/>
      <c r="I1245" s="72"/>
      <c r="J1245" s="72"/>
      <c r="K1245" s="71"/>
      <c r="L1245" s="75"/>
      <c r="M1245" s="76">
        <v>4137.515625</v>
      </c>
      <c r="N1245" s="76">
        <v>4072.05029296875</v>
      </c>
      <c r="O1245" s="77"/>
      <c r="P1245" s="78"/>
      <c r="Q1245" s="78"/>
      <c r="R1245" s="83"/>
      <c r="S1245" s="83"/>
      <c r="T1245" s="83"/>
      <c r="U1245" s="83"/>
      <c r="V1245" s="86"/>
      <c r="W1245" s="51"/>
      <c r="X1245" s="86"/>
      <c r="Y1245" s="52"/>
      <c r="Z1245" s="51"/>
      <c r="AA1245" s="73">
        <v>1245</v>
      </c>
      <c r="AB1245" s="73"/>
      <c r="AC1245" s="74"/>
      <c r="AD1245" s="82"/>
      <c r="AE1245" s="82"/>
      <c r="AF1245" s="2"/>
      <c r="AI1245" s="3"/>
      <c r="AJ1245" s="3"/>
    </row>
    <row r="1246" spans="1:36" ht="15">
      <c r="A1246" s="66" t="s">
        <v>1633</v>
      </c>
      <c r="B1246" s="67"/>
      <c r="C1246" s="67"/>
      <c r="D1246" s="68"/>
      <c r="E1246" s="70"/>
      <c r="F1246" s="67"/>
      <c r="G1246" s="67"/>
      <c r="H1246" s="71"/>
      <c r="I1246" s="72"/>
      <c r="J1246" s="72"/>
      <c r="K1246" s="71"/>
      <c r="L1246" s="75"/>
      <c r="M1246" s="76">
        <v>4786.6611328125</v>
      </c>
      <c r="N1246" s="76">
        <v>4823.78173828125</v>
      </c>
      <c r="O1246" s="77"/>
      <c r="P1246" s="78"/>
      <c r="Q1246" s="78"/>
      <c r="R1246" s="83"/>
      <c r="S1246" s="83"/>
      <c r="T1246" s="83"/>
      <c r="U1246" s="83"/>
      <c r="V1246" s="86"/>
      <c r="W1246" s="51"/>
      <c r="X1246" s="86"/>
      <c r="Y1246" s="52"/>
      <c r="Z1246" s="51"/>
      <c r="AA1246" s="73">
        <v>1246</v>
      </c>
      <c r="AB1246" s="73"/>
      <c r="AC1246" s="74"/>
      <c r="AD1246" s="82"/>
      <c r="AE1246" s="82"/>
      <c r="AF1246" s="2"/>
      <c r="AI1246" s="3"/>
      <c r="AJ1246" s="3"/>
    </row>
    <row r="1247" spans="1:36" ht="15">
      <c r="A1247" s="66" t="s">
        <v>421</v>
      </c>
      <c r="B1247" s="67"/>
      <c r="C1247" s="67"/>
      <c r="D1247" s="68"/>
      <c r="E1247" s="70"/>
      <c r="F1247" s="67"/>
      <c r="G1247" s="67"/>
      <c r="H1247" s="71"/>
      <c r="I1247" s="72"/>
      <c r="J1247" s="72"/>
      <c r="K1247" s="71"/>
      <c r="L1247" s="75"/>
      <c r="M1247" s="76">
        <v>4921.8154296875</v>
      </c>
      <c r="N1247" s="76">
        <v>3064.367431640625</v>
      </c>
      <c r="O1247" s="77"/>
      <c r="P1247" s="78"/>
      <c r="Q1247" s="78"/>
      <c r="R1247" s="83"/>
      <c r="S1247" s="83"/>
      <c r="T1247" s="83"/>
      <c r="U1247" s="83"/>
      <c r="V1247" s="86"/>
      <c r="W1247" s="51"/>
      <c r="X1247" s="86"/>
      <c r="Y1247" s="52"/>
      <c r="Z1247" s="51"/>
      <c r="AA1247" s="73">
        <v>1247</v>
      </c>
      <c r="AB1247" s="73"/>
      <c r="AC1247" s="74"/>
      <c r="AD1247" s="82"/>
      <c r="AE1247" s="82"/>
      <c r="AF1247" s="2"/>
      <c r="AI1247" s="3"/>
      <c r="AJ1247" s="3"/>
    </row>
    <row r="1248" spans="1:36" ht="15">
      <c r="A1248" s="66" t="s">
        <v>1634</v>
      </c>
      <c r="B1248" s="67"/>
      <c r="C1248" s="67"/>
      <c r="D1248" s="68"/>
      <c r="E1248" s="70"/>
      <c r="F1248" s="67"/>
      <c r="G1248" s="67"/>
      <c r="H1248" s="71"/>
      <c r="I1248" s="72"/>
      <c r="J1248" s="72"/>
      <c r="K1248" s="71"/>
      <c r="L1248" s="75"/>
      <c r="M1248" s="76">
        <v>6157.82568359375</v>
      </c>
      <c r="N1248" s="76">
        <v>5281.61669921875</v>
      </c>
      <c r="O1248" s="77"/>
      <c r="P1248" s="78"/>
      <c r="Q1248" s="78"/>
      <c r="R1248" s="83"/>
      <c r="S1248" s="83"/>
      <c r="T1248" s="83"/>
      <c r="U1248" s="83"/>
      <c r="V1248" s="86"/>
      <c r="W1248" s="51"/>
      <c r="X1248" s="86"/>
      <c r="Y1248" s="52"/>
      <c r="Z1248" s="51"/>
      <c r="AA1248" s="73">
        <v>1248</v>
      </c>
      <c r="AB1248" s="73"/>
      <c r="AC1248" s="74"/>
      <c r="AD1248" s="82"/>
      <c r="AE1248" s="82"/>
      <c r="AF1248" s="2"/>
      <c r="AI1248" s="3"/>
      <c r="AJ1248" s="3"/>
    </row>
    <row r="1249" spans="1:36" ht="15">
      <c r="A1249" s="66" t="s">
        <v>945</v>
      </c>
      <c r="B1249" s="67"/>
      <c r="C1249" s="67"/>
      <c r="D1249" s="68"/>
      <c r="E1249" s="70"/>
      <c r="F1249" s="67"/>
      <c r="G1249" s="67"/>
      <c r="H1249" s="71"/>
      <c r="I1249" s="72"/>
      <c r="J1249" s="72"/>
      <c r="K1249" s="71"/>
      <c r="L1249" s="75"/>
      <c r="M1249" s="76">
        <v>4287.44091796875</v>
      </c>
      <c r="N1249" s="76">
        <v>3351.98193359375</v>
      </c>
      <c r="O1249" s="77"/>
      <c r="P1249" s="78"/>
      <c r="Q1249" s="78"/>
      <c r="R1249" s="83"/>
      <c r="S1249" s="83"/>
      <c r="T1249" s="83"/>
      <c r="U1249" s="83"/>
      <c r="V1249" s="86"/>
      <c r="W1249" s="51"/>
      <c r="X1249" s="86"/>
      <c r="Y1249" s="52"/>
      <c r="Z1249" s="51"/>
      <c r="AA1249" s="73">
        <v>1249</v>
      </c>
      <c r="AB1249" s="73"/>
      <c r="AC1249" s="74"/>
      <c r="AD1249" s="82"/>
      <c r="AE1249" s="82"/>
      <c r="AF1249" s="2"/>
      <c r="AI1249" s="3"/>
      <c r="AJ1249" s="3"/>
    </row>
    <row r="1250" spans="1:36" ht="15">
      <c r="A1250" s="66" t="s">
        <v>1635</v>
      </c>
      <c r="B1250" s="67"/>
      <c r="C1250" s="67"/>
      <c r="D1250" s="68"/>
      <c r="E1250" s="70"/>
      <c r="F1250" s="67"/>
      <c r="G1250" s="67"/>
      <c r="H1250" s="71"/>
      <c r="I1250" s="72"/>
      <c r="J1250" s="72"/>
      <c r="K1250" s="71"/>
      <c r="L1250" s="75"/>
      <c r="M1250" s="76">
        <v>4230</v>
      </c>
      <c r="N1250" s="76">
        <v>4181.48193359375</v>
      </c>
      <c r="O1250" s="77"/>
      <c r="P1250" s="78"/>
      <c r="Q1250" s="78"/>
      <c r="R1250" s="83"/>
      <c r="S1250" s="83"/>
      <c r="T1250" s="83"/>
      <c r="U1250" s="83"/>
      <c r="V1250" s="86"/>
      <c r="W1250" s="51"/>
      <c r="X1250" s="86"/>
      <c r="Y1250" s="52"/>
      <c r="Z1250" s="51"/>
      <c r="AA1250" s="73">
        <v>1250</v>
      </c>
      <c r="AB1250" s="73"/>
      <c r="AC1250" s="74"/>
      <c r="AD1250" s="82"/>
      <c r="AE1250" s="82"/>
      <c r="AF1250" s="2"/>
      <c r="AI1250" s="3"/>
      <c r="AJ1250" s="3"/>
    </row>
    <row r="1251" spans="1:36" ht="15">
      <c r="A1251" s="66" t="s">
        <v>1636</v>
      </c>
      <c r="B1251" s="67"/>
      <c r="C1251" s="67"/>
      <c r="D1251" s="68"/>
      <c r="E1251" s="70"/>
      <c r="F1251" s="67"/>
      <c r="G1251" s="67"/>
      <c r="H1251" s="71"/>
      <c r="I1251" s="72"/>
      <c r="J1251" s="72"/>
      <c r="K1251" s="71"/>
      <c r="L1251" s="75"/>
      <c r="M1251" s="76">
        <v>5587.234375</v>
      </c>
      <c r="N1251" s="76">
        <v>2718.282958984375</v>
      </c>
      <c r="O1251" s="77"/>
      <c r="P1251" s="78"/>
      <c r="Q1251" s="78"/>
      <c r="R1251" s="83"/>
      <c r="S1251" s="83"/>
      <c r="T1251" s="83"/>
      <c r="U1251" s="83"/>
      <c r="V1251" s="86"/>
      <c r="W1251" s="51"/>
      <c r="X1251" s="86"/>
      <c r="Y1251" s="52"/>
      <c r="Z1251" s="51"/>
      <c r="AA1251" s="73">
        <v>1251</v>
      </c>
      <c r="AB1251" s="73"/>
      <c r="AC1251" s="74"/>
      <c r="AD1251" s="82"/>
      <c r="AE1251" s="82"/>
      <c r="AF1251" s="2"/>
      <c r="AI1251" s="3"/>
      <c r="AJ1251" s="3"/>
    </row>
    <row r="1252" spans="1:36" ht="15">
      <c r="A1252" s="66" t="s">
        <v>1637</v>
      </c>
      <c r="B1252" s="67"/>
      <c r="C1252" s="67"/>
      <c r="D1252" s="68"/>
      <c r="E1252" s="70"/>
      <c r="F1252" s="67"/>
      <c r="G1252" s="67"/>
      <c r="H1252" s="71"/>
      <c r="I1252" s="72"/>
      <c r="J1252" s="72"/>
      <c r="K1252" s="71"/>
      <c r="L1252" s="75"/>
      <c r="M1252" s="76">
        <v>5214.51220703125</v>
      </c>
      <c r="N1252" s="76">
        <v>4996.24755859375</v>
      </c>
      <c r="O1252" s="77"/>
      <c r="P1252" s="78"/>
      <c r="Q1252" s="78"/>
      <c r="R1252" s="83"/>
      <c r="S1252" s="83"/>
      <c r="T1252" s="83"/>
      <c r="U1252" s="83"/>
      <c r="V1252" s="86"/>
      <c r="W1252" s="51"/>
      <c r="X1252" s="86"/>
      <c r="Y1252" s="52"/>
      <c r="Z1252" s="51"/>
      <c r="AA1252" s="73">
        <v>1252</v>
      </c>
      <c r="AB1252" s="73"/>
      <c r="AC1252" s="74"/>
      <c r="AD1252" s="82"/>
      <c r="AE1252" s="82"/>
      <c r="AF1252" s="2"/>
      <c r="AI1252" s="3"/>
      <c r="AJ1252" s="3"/>
    </row>
    <row r="1253" spans="1:36" ht="15">
      <c r="A1253" s="66" t="s">
        <v>946</v>
      </c>
      <c r="B1253" s="67"/>
      <c r="C1253" s="67"/>
      <c r="D1253" s="68"/>
      <c r="E1253" s="70"/>
      <c r="F1253" s="67"/>
      <c r="G1253" s="67"/>
      <c r="H1253" s="71"/>
      <c r="I1253" s="72"/>
      <c r="J1253" s="72"/>
      <c r="K1253" s="71"/>
      <c r="L1253" s="75"/>
      <c r="M1253" s="76">
        <v>4610.283203125</v>
      </c>
      <c r="N1253" s="76">
        <v>3387.36083984375</v>
      </c>
      <c r="O1253" s="77"/>
      <c r="P1253" s="78"/>
      <c r="Q1253" s="78"/>
      <c r="R1253" s="83"/>
      <c r="S1253" s="83"/>
      <c r="T1253" s="83"/>
      <c r="U1253" s="83"/>
      <c r="V1253" s="86"/>
      <c r="W1253" s="51"/>
      <c r="X1253" s="86"/>
      <c r="Y1253" s="52"/>
      <c r="Z1253" s="51"/>
      <c r="AA1253" s="73">
        <v>1253</v>
      </c>
      <c r="AB1253" s="73"/>
      <c r="AC1253" s="74"/>
      <c r="AD1253" s="82"/>
      <c r="AE1253" s="82"/>
      <c r="AF1253" s="2"/>
      <c r="AI1253" s="3"/>
      <c r="AJ1253" s="3"/>
    </row>
    <row r="1254" spans="1:36" ht="15">
      <c r="A1254" s="66" t="s">
        <v>1638</v>
      </c>
      <c r="B1254" s="67"/>
      <c r="C1254" s="67"/>
      <c r="D1254" s="68"/>
      <c r="E1254" s="70"/>
      <c r="F1254" s="67"/>
      <c r="G1254" s="67"/>
      <c r="H1254" s="71"/>
      <c r="I1254" s="72"/>
      <c r="J1254" s="72"/>
      <c r="K1254" s="71"/>
      <c r="L1254" s="75"/>
      <c r="M1254" s="76">
        <v>3403.28125</v>
      </c>
      <c r="N1254" s="76">
        <v>3361.751220703125</v>
      </c>
      <c r="O1254" s="77"/>
      <c r="P1254" s="78"/>
      <c r="Q1254" s="78"/>
      <c r="R1254" s="83"/>
      <c r="S1254" s="83"/>
      <c r="T1254" s="83"/>
      <c r="U1254" s="83"/>
      <c r="V1254" s="86"/>
      <c r="W1254" s="51"/>
      <c r="X1254" s="86"/>
      <c r="Y1254" s="52"/>
      <c r="Z1254" s="51"/>
      <c r="AA1254" s="73">
        <v>1254</v>
      </c>
      <c r="AB1254" s="73"/>
      <c r="AC1254" s="74"/>
      <c r="AD1254" s="82"/>
      <c r="AE1254" s="82"/>
      <c r="AF1254" s="2"/>
      <c r="AI1254" s="3"/>
      <c r="AJ1254" s="3"/>
    </row>
    <row r="1255" spans="1:36" ht="15">
      <c r="A1255" s="66" t="s">
        <v>947</v>
      </c>
      <c r="B1255" s="67"/>
      <c r="C1255" s="67"/>
      <c r="D1255" s="68"/>
      <c r="E1255" s="70"/>
      <c r="F1255" s="67"/>
      <c r="G1255" s="67"/>
      <c r="H1255" s="71"/>
      <c r="I1255" s="72"/>
      <c r="J1255" s="72"/>
      <c r="K1255" s="71"/>
      <c r="L1255" s="75"/>
      <c r="M1255" s="76">
        <v>4153.78271484375</v>
      </c>
      <c r="N1255" s="76">
        <v>4121.232421875</v>
      </c>
      <c r="O1255" s="77"/>
      <c r="P1255" s="78"/>
      <c r="Q1255" s="78"/>
      <c r="R1255" s="83"/>
      <c r="S1255" s="83"/>
      <c r="T1255" s="83"/>
      <c r="U1255" s="83"/>
      <c r="V1255" s="86"/>
      <c r="W1255" s="51"/>
      <c r="X1255" s="86"/>
      <c r="Y1255" s="52"/>
      <c r="Z1255" s="51"/>
      <c r="AA1255" s="73">
        <v>1255</v>
      </c>
      <c r="AB1255" s="73"/>
      <c r="AC1255" s="74"/>
      <c r="AD1255" s="82"/>
      <c r="AE1255" s="82"/>
      <c r="AF1255" s="2"/>
      <c r="AI1255" s="3"/>
      <c r="AJ1255" s="3"/>
    </row>
    <row r="1256" spans="1:36" ht="15">
      <c r="A1256" s="66" t="s">
        <v>948</v>
      </c>
      <c r="B1256" s="67"/>
      <c r="C1256" s="67"/>
      <c r="D1256" s="68"/>
      <c r="E1256" s="70"/>
      <c r="F1256" s="67"/>
      <c r="G1256" s="67"/>
      <c r="H1256" s="71"/>
      <c r="I1256" s="72"/>
      <c r="J1256" s="72"/>
      <c r="K1256" s="71"/>
      <c r="L1256" s="75"/>
      <c r="M1256" s="76">
        <v>6103.673828125</v>
      </c>
      <c r="N1256" s="76">
        <v>3828.976806640625</v>
      </c>
      <c r="O1256" s="77"/>
      <c r="P1256" s="78"/>
      <c r="Q1256" s="78"/>
      <c r="R1256" s="83"/>
      <c r="S1256" s="83"/>
      <c r="T1256" s="83"/>
      <c r="U1256" s="83"/>
      <c r="V1256" s="86"/>
      <c r="W1256" s="51"/>
      <c r="X1256" s="86"/>
      <c r="Y1256" s="52"/>
      <c r="Z1256" s="51"/>
      <c r="AA1256" s="73">
        <v>1256</v>
      </c>
      <c r="AB1256" s="73"/>
      <c r="AC1256" s="74"/>
      <c r="AD1256" s="82"/>
      <c r="AE1256" s="82"/>
      <c r="AF1256" s="2"/>
      <c r="AI1256" s="3"/>
      <c r="AJ1256" s="3"/>
    </row>
    <row r="1257" spans="1:36" ht="15">
      <c r="A1257" s="66" t="s">
        <v>949</v>
      </c>
      <c r="B1257" s="67"/>
      <c r="C1257" s="67"/>
      <c r="D1257" s="68"/>
      <c r="E1257" s="70"/>
      <c r="F1257" s="67"/>
      <c r="G1257" s="67"/>
      <c r="H1257" s="71"/>
      <c r="I1257" s="72"/>
      <c r="J1257" s="72"/>
      <c r="K1257" s="71"/>
      <c r="L1257" s="75"/>
      <c r="M1257" s="76">
        <v>4141.20361328125</v>
      </c>
      <c r="N1257" s="76">
        <v>4795.98681640625</v>
      </c>
      <c r="O1257" s="77"/>
      <c r="P1257" s="78"/>
      <c r="Q1257" s="78"/>
      <c r="R1257" s="83"/>
      <c r="S1257" s="83"/>
      <c r="T1257" s="83"/>
      <c r="U1257" s="83"/>
      <c r="V1257" s="86"/>
      <c r="W1257" s="51"/>
      <c r="X1257" s="86"/>
      <c r="Y1257" s="52"/>
      <c r="Z1257" s="51"/>
      <c r="AA1257" s="73">
        <v>1257</v>
      </c>
      <c r="AB1257" s="73"/>
      <c r="AC1257" s="74"/>
      <c r="AD1257" s="82"/>
      <c r="AE1257" s="82"/>
      <c r="AF1257" s="2"/>
      <c r="AI1257" s="3"/>
      <c r="AJ1257" s="3"/>
    </row>
    <row r="1258" spans="1:36" ht="15">
      <c r="A1258" s="66" t="s">
        <v>950</v>
      </c>
      <c r="B1258" s="67"/>
      <c r="C1258" s="67"/>
      <c r="D1258" s="68"/>
      <c r="E1258" s="70"/>
      <c r="F1258" s="67"/>
      <c r="G1258" s="67"/>
      <c r="H1258" s="71"/>
      <c r="I1258" s="72"/>
      <c r="J1258" s="72"/>
      <c r="K1258" s="71"/>
      <c r="L1258" s="75"/>
      <c r="M1258" s="76">
        <v>3923.86572265625</v>
      </c>
      <c r="N1258" s="76">
        <v>1932.287353515625</v>
      </c>
      <c r="O1258" s="77"/>
      <c r="P1258" s="78"/>
      <c r="Q1258" s="78"/>
      <c r="R1258" s="83"/>
      <c r="S1258" s="83"/>
      <c r="T1258" s="83"/>
      <c r="U1258" s="83"/>
      <c r="V1258" s="86"/>
      <c r="W1258" s="51"/>
      <c r="X1258" s="86"/>
      <c r="Y1258" s="52"/>
      <c r="Z1258" s="51"/>
      <c r="AA1258" s="73">
        <v>1258</v>
      </c>
      <c r="AB1258" s="73"/>
      <c r="AC1258" s="74"/>
      <c r="AD1258" s="82"/>
      <c r="AE1258" s="82"/>
      <c r="AF1258" s="2"/>
      <c r="AI1258" s="3"/>
      <c r="AJ1258" s="3"/>
    </row>
    <row r="1259" spans="1:36" ht="15">
      <c r="A1259" s="66" t="s">
        <v>951</v>
      </c>
      <c r="B1259" s="67"/>
      <c r="C1259" s="67"/>
      <c r="D1259" s="68"/>
      <c r="E1259" s="70"/>
      <c r="F1259" s="67"/>
      <c r="G1259" s="67"/>
      <c r="H1259" s="71"/>
      <c r="I1259" s="72"/>
      <c r="J1259" s="72"/>
      <c r="K1259" s="71"/>
      <c r="L1259" s="75"/>
      <c r="M1259" s="76">
        <v>4814.6767578125</v>
      </c>
      <c r="N1259" s="76">
        <v>4635.966796875</v>
      </c>
      <c r="O1259" s="77"/>
      <c r="P1259" s="78"/>
      <c r="Q1259" s="78"/>
      <c r="R1259" s="83"/>
      <c r="S1259" s="83"/>
      <c r="T1259" s="83"/>
      <c r="U1259" s="83"/>
      <c r="V1259" s="86"/>
      <c r="W1259" s="51"/>
      <c r="X1259" s="86"/>
      <c r="Y1259" s="52"/>
      <c r="Z1259" s="51"/>
      <c r="AA1259" s="73">
        <v>1259</v>
      </c>
      <c r="AB1259" s="73"/>
      <c r="AC1259" s="74"/>
      <c r="AD1259" s="82"/>
      <c r="AE1259" s="82"/>
      <c r="AF1259" s="2"/>
      <c r="AI1259" s="3"/>
      <c r="AJ1259" s="3"/>
    </row>
    <row r="1260" spans="1:36" ht="15">
      <c r="A1260" s="66" t="s">
        <v>1639</v>
      </c>
      <c r="B1260" s="67"/>
      <c r="C1260" s="67"/>
      <c r="D1260" s="68"/>
      <c r="E1260" s="70"/>
      <c r="F1260" s="67"/>
      <c r="G1260" s="67"/>
      <c r="H1260" s="71"/>
      <c r="I1260" s="72"/>
      <c r="J1260" s="72"/>
      <c r="K1260" s="71"/>
      <c r="L1260" s="75"/>
      <c r="M1260" s="76">
        <v>4044.88818359375</v>
      </c>
      <c r="N1260" s="76">
        <v>4146.42626953125</v>
      </c>
      <c r="O1260" s="77"/>
      <c r="P1260" s="78"/>
      <c r="Q1260" s="78"/>
      <c r="R1260" s="83"/>
      <c r="S1260" s="83"/>
      <c r="T1260" s="83"/>
      <c r="U1260" s="83"/>
      <c r="V1260" s="86"/>
      <c r="W1260" s="51"/>
      <c r="X1260" s="86"/>
      <c r="Y1260" s="52"/>
      <c r="Z1260" s="51"/>
      <c r="AA1260" s="73">
        <v>1260</v>
      </c>
      <c r="AB1260" s="73"/>
      <c r="AC1260" s="74"/>
      <c r="AD1260" s="82"/>
      <c r="AE1260" s="82"/>
      <c r="AF1260" s="2"/>
      <c r="AI1260" s="3"/>
      <c r="AJ1260" s="3"/>
    </row>
    <row r="1261" spans="1:36" ht="15">
      <c r="A1261" s="66" t="s">
        <v>328</v>
      </c>
      <c r="B1261" s="67"/>
      <c r="C1261" s="67"/>
      <c r="D1261" s="68"/>
      <c r="E1261" s="70"/>
      <c r="F1261" s="67"/>
      <c r="G1261" s="67"/>
      <c r="H1261" s="71"/>
      <c r="I1261" s="72"/>
      <c r="J1261" s="72"/>
      <c r="K1261" s="71"/>
      <c r="L1261" s="75"/>
      <c r="M1261" s="76">
        <v>4858.03662109375</v>
      </c>
      <c r="N1261" s="76">
        <v>5164.96142578125</v>
      </c>
      <c r="O1261" s="77"/>
      <c r="P1261" s="78"/>
      <c r="Q1261" s="78"/>
      <c r="R1261" s="83"/>
      <c r="S1261" s="83"/>
      <c r="T1261" s="83"/>
      <c r="U1261" s="83"/>
      <c r="V1261" s="86"/>
      <c r="W1261" s="51"/>
      <c r="X1261" s="86"/>
      <c r="Y1261" s="52"/>
      <c r="Z1261" s="51"/>
      <c r="AA1261" s="73">
        <v>1261</v>
      </c>
      <c r="AB1261" s="73"/>
      <c r="AC1261" s="74"/>
      <c r="AD1261" s="82"/>
      <c r="AE1261" s="82"/>
      <c r="AF1261" s="2"/>
      <c r="AI1261" s="3"/>
      <c r="AJ1261" s="3"/>
    </row>
    <row r="1262" spans="1:36" ht="15">
      <c r="A1262" s="66" t="s">
        <v>952</v>
      </c>
      <c r="B1262" s="67"/>
      <c r="C1262" s="67"/>
      <c r="D1262" s="68"/>
      <c r="E1262" s="70"/>
      <c r="F1262" s="67"/>
      <c r="G1262" s="67"/>
      <c r="H1262" s="71"/>
      <c r="I1262" s="72"/>
      <c r="J1262" s="72"/>
      <c r="K1262" s="71"/>
      <c r="L1262" s="75"/>
      <c r="M1262" s="76">
        <v>2091.1044921875</v>
      </c>
      <c r="N1262" s="76">
        <v>3660.698486328125</v>
      </c>
      <c r="O1262" s="77"/>
      <c r="P1262" s="78"/>
      <c r="Q1262" s="78"/>
      <c r="R1262" s="83"/>
      <c r="S1262" s="83"/>
      <c r="T1262" s="83"/>
      <c r="U1262" s="83"/>
      <c r="V1262" s="86"/>
      <c r="W1262" s="51"/>
      <c r="X1262" s="86"/>
      <c r="Y1262" s="52"/>
      <c r="Z1262" s="51"/>
      <c r="AA1262" s="73">
        <v>1262</v>
      </c>
      <c r="AB1262" s="73"/>
      <c r="AC1262" s="74"/>
      <c r="AD1262" s="82"/>
      <c r="AE1262" s="82"/>
      <c r="AF1262" s="2"/>
      <c r="AI1262" s="3"/>
      <c r="AJ1262" s="3"/>
    </row>
    <row r="1263" spans="1:36" ht="15">
      <c r="A1263" s="66" t="s">
        <v>1640</v>
      </c>
      <c r="B1263" s="67"/>
      <c r="C1263" s="67"/>
      <c r="D1263" s="68"/>
      <c r="E1263" s="70"/>
      <c r="F1263" s="67"/>
      <c r="G1263" s="67"/>
      <c r="H1263" s="71"/>
      <c r="I1263" s="72"/>
      <c r="J1263" s="72"/>
      <c r="K1263" s="71"/>
      <c r="L1263" s="75"/>
      <c r="M1263" s="76">
        <v>441.60003662109375</v>
      </c>
      <c r="N1263" s="76">
        <v>3464.180908203125</v>
      </c>
      <c r="O1263" s="77"/>
      <c r="P1263" s="78"/>
      <c r="Q1263" s="78"/>
      <c r="R1263" s="83"/>
      <c r="S1263" s="83"/>
      <c r="T1263" s="83"/>
      <c r="U1263" s="83"/>
      <c r="V1263" s="86"/>
      <c r="W1263" s="51"/>
      <c r="X1263" s="86"/>
      <c r="Y1263" s="52"/>
      <c r="Z1263" s="51"/>
      <c r="AA1263" s="73">
        <v>1263</v>
      </c>
      <c r="AB1263" s="73"/>
      <c r="AC1263" s="74"/>
      <c r="AD1263" s="82"/>
      <c r="AE1263" s="82"/>
      <c r="AF1263" s="2"/>
      <c r="AI1263" s="3"/>
      <c r="AJ1263" s="3"/>
    </row>
    <row r="1264" spans="1:36" ht="15">
      <c r="A1264" s="66" t="s">
        <v>1641</v>
      </c>
      <c r="B1264" s="67"/>
      <c r="C1264" s="67"/>
      <c r="D1264" s="68"/>
      <c r="E1264" s="70"/>
      <c r="F1264" s="67"/>
      <c r="G1264" s="67"/>
      <c r="H1264" s="71"/>
      <c r="I1264" s="72"/>
      <c r="J1264" s="72"/>
      <c r="K1264" s="71"/>
      <c r="L1264" s="75"/>
      <c r="M1264" s="76">
        <v>4063.258544921875</v>
      </c>
      <c r="N1264" s="76">
        <v>3000.947265625</v>
      </c>
      <c r="O1264" s="77"/>
      <c r="P1264" s="78"/>
      <c r="Q1264" s="78"/>
      <c r="R1264" s="83"/>
      <c r="S1264" s="83"/>
      <c r="T1264" s="83"/>
      <c r="U1264" s="83"/>
      <c r="V1264" s="86"/>
      <c r="W1264" s="51"/>
      <c r="X1264" s="86"/>
      <c r="Y1264" s="52"/>
      <c r="Z1264" s="51"/>
      <c r="AA1264" s="73">
        <v>1264</v>
      </c>
      <c r="AB1264" s="73"/>
      <c r="AC1264" s="74"/>
      <c r="AD1264" s="82"/>
      <c r="AE1264" s="82"/>
      <c r="AF1264" s="2"/>
      <c r="AI1264" s="3"/>
      <c r="AJ1264" s="3"/>
    </row>
    <row r="1265" spans="1:36" ht="15">
      <c r="A1265" s="66" t="s">
        <v>953</v>
      </c>
      <c r="B1265" s="67"/>
      <c r="C1265" s="67"/>
      <c r="D1265" s="68"/>
      <c r="E1265" s="70"/>
      <c r="F1265" s="67"/>
      <c r="G1265" s="67"/>
      <c r="H1265" s="71"/>
      <c r="I1265" s="72"/>
      <c r="J1265" s="72"/>
      <c r="K1265" s="71"/>
      <c r="L1265" s="75"/>
      <c r="M1265" s="76">
        <v>4253.32373046875</v>
      </c>
      <c r="N1265" s="76">
        <v>4111.42041015625</v>
      </c>
      <c r="O1265" s="77"/>
      <c r="P1265" s="78"/>
      <c r="Q1265" s="78"/>
      <c r="R1265" s="83"/>
      <c r="S1265" s="83"/>
      <c r="T1265" s="83"/>
      <c r="U1265" s="83"/>
      <c r="V1265" s="86"/>
      <c r="W1265" s="51"/>
      <c r="X1265" s="86"/>
      <c r="Y1265" s="52"/>
      <c r="Z1265" s="51"/>
      <c r="AA1265" s="73">
        <v>1265</v>
      </c>
      <c r="AB1265" s="73"/>
      <c r="AC1265" s="74"/>
      <c r="AD1265" s="82"/>
      <c r="AE1265" s="82"/>
      <c r="AF1265" s="2"/>
      <c r="AI1265" s="3"/>
      <c r="AJ1265" s="3"/>
    </row>
    <row r="1266" spans="1:36" ht="15">
      <c r="A1266" s="66" t="s">
        <v>1642</v>
      </c>
      <c r="B1266" s="67"/>
      <c r="C1266" s="67"/>
      <c r="D1266" s="68"/>
      <c r="E1266" s="70"/>
      <c r="F1266" s="67"/>
      <c r="G1266" s="67"/>
      <c r="H1266" s="71"/>
      <c r="I1266" s="72"/>
      <c r="J1266" s="72"/>
      <c r="K1266" s="71"/>
      <c r="L1266" s="75"/>
      <c r="M1266" s="76">
        <v>3804.8291015625</v>
      </c>
      <c r="N1266" s="76">
        <v>4844.57373046875</v>
      </c>
      <c r="O1266" s="77"/>
      <c r="P1266" s="78"/>
      <c r="Q1266" s="78"/>
      <c r="R1266" s="83"/>
      <c r="S1266" s="83"/>
      <c r="T1266" s="83"/>
      <c r="U1266" s="83"/>
      <c r="V1266" s="86"/>
      <c r="W1266" s="51"/>
      <c r="X1266" s="86"/>
      <c r="Y1266" s="52"/>
      <c r="Z1266" s="51"/>
      <c r="AA1266" s="73">
        <v>1266</v>
      </c>
      <c r="AB1266" s="73"/>
      <c r="AC1266" s="74"/>
      <c r="AD1266" s="82"/>
      <c r="AE1266" s="82"/>
      <c r="AF1266" s="2"/>
      <c r="AI1266" s="3"/>
      <c r="AJ1266" s="3"/>
    </row>
    <row r="1267" spans="1:36" ht="15">
      <c r="A1267" s="66" t="s">
        <v>1643</v>
      </c>
      <c r="B1267" s="67"/>
      <c r="C1267" s="67"/>
      <c r="D1267" s="68"/>
      <c r="E1267" s="70"/>
      <c r="F1267" s="67"/>
      <c r="G1267" s="67"/>
      <c r="H1267" s="71"/>
      <c r="I1267" s="72"/>
      <c r="J1267" s="72"/>
      <c r="K1267" s="71"/>
      <c r="L1267" s="75"/>
      <c r="M1267" s="76">
        <v>2902.943115234375</v>
      </c>
      <c r="N1267" s="76">
        <v>3330.0205078125</v>
      </c>
      <c r="O1267" s="77"/>
      <c r="P1267" s="78"/>
      <c r="Q1267" s="78"/>
      <c r="R1267" s="83"/>
      <c r="S1267" s="83"/>
      <c r="T1267" s="83"/>
      <c r="U1267" s="83"/>
      <c r="V1267" s="86"/>
      <c r="W1267" s="51"/>
      <c r="X1267" s="86"/>
      <c r="Y1267" s="52"/>
      <c r="Z1267" s="51"/>
      <c r="AA1267" s="73">
        <v>1267</v>
      </c>
      <c r="AB1267" s="73"/>
      <c r="AC1267" s="74"/>
      <c r="AD1267" s="82"/>
      <c r="AE1267" s="82"/>
      <c r="AF1267" s="2"/>
      <c r="AI1267" s="3"/>
      <c r="AJ1267" s="3"/>
    </row>
    <row r="1268" spans="1:36" ht="15">
      <c r="A1268" s="66" t="s">
        <v>1644</v>
      </c>
      <c r="B1268" s="67"/>
      <c r="C1268" s="67"/>
      <c r="D1268" s="68"/>
      <c r="E1268" s="70"/>
      <c r="F1268" s="67"/>
      <c r="G1268" s="67"/>
      <c r="H1268" s="71"/>
      <c r="I1268" s="72"/>
      <c r="J1268" s="72"/>
      <c r="K1268" s="71"/>
      <c r="L1268" s="75"/>
      <c r="M1268" s="76">
        <v>4398.49658203125</v>
      </c>
      <c r="N1268" s="76">
        <v>2907.395263671875</v>
      </c>
      <c r="O1268" s="77"/>
      <c r="P1268" s="78"/>
      <c r="Q1268" s="78"/>
      <c r="R1268" s="83"/>
      <c r="S1268" s="83"/>
      <c r="T1268" s="83"/>
      <c r="U1268" s="83"/>
      <c r="V1268" s="86"/>
      <c r="W1268" s="51"/>
      <c r="X1268" s="86"/>
      <c r="Y1268" s="52"/>
      <c r="Z1268" s="51"/>
      <c r="AA1268" s="73">
        <v>1268</v>
      </c>
      <c r="AB1268" s="73"/>
      <c r="AC1268" s="74"/>
      <c r="AD1268" s="82"/>
      <c r="AE1268" s="82"/>
      <c r="AF1268" s="2"/>
      <c r="AI1268" s="3"/>
      <c r="AJ1268" s="3"/>
    </row>
    <row r="1269" spans="1:36" ht="15">
      <c r="A1269" s="66" t="s">
        <v>383</v>
      </c>
      <c r="B1269" s="67"/>
      <c r="C1269" s="67"/>
      <c r="D1269" s="68"/>
      <c r="E1269" s="70"/>
      <c r="F1269" s="67"/>
      <c r="G1269" s="67"/>
      <c r="H1269" s="71"/>
      <c r="I1269" s="72"/>
      <c r="J1269" s="72"/>
      <c r="K1269" s="71"/>
      <c r="L1269" s="75"/>
      <c r="M1269" s="76">
        <v>5349.21240234375</v>
      </c>
      <c r="N1269" s="76">
        <v>5487.27734375</v>
      </c>
      <c r="O1269" s="77"/>
      <c r="P1269" s="78"/>
      <c r="Q1269" s="78"/>
      <c r="R1269" s="83"/>
      <c r="S1269" s="83"/>
      <c r="T1269" s="83"/>
      <c r="U1269" s="83"/>
      <c r="V1269" s="86"/>
      <c r="W1269" s="51"/>
      <c r="X1269" s="86"/>
      <c r="Y1269" s="52"/>
      <c r="Z1269" s="51"/>
      <c r="AA1269" s="73">
        <v>1269</v>
      </c>
      <c r="AB1269" s="73"/>
      <c r="AC1269" s="74"/>
      <c r="AD1269" s="82"/>
      <c r="AE1269" s="82"/>
      <c r="AF1269" s="2"/>
      <c r="AI1269" s="3"/>
      <c r="AJ1269" s="3"/>
    </row>
    <row r="1270" spans="1:36" ht="15">
      <c r="A1270" s="66" t="s">
        <v>1645</v>
      </c>
      <c r="B1270" s="67"/>
      <c r="C1270" s="67"/>
      <c r="D1270" s="68"/>
      <c r="E1270" s="70"/>
      <c r="F1270" s="67"/>
      <c r="G1270" s="67"/>
      <c r="H1270" s="71"/>
      <c r="I1270" s="72"/>
      <c r="J1270" s="72"/>
      <c r="K1270" s="71"/>
      <c r="L1270" s="75"/>
      <c r="M1270" s="76">
        <v>5048.404296875</v>
      </c>
      <c r="N1270" s="76">
        <v>5165.193359375</v>
      </c>
      <c r="O1270" s="77"/>
      <c r="P1270" s="78"/>
      <c r="Q1270" s="78"/>
      <c r="R1270" s="83"/>
      <c r="S1270" s="83"/>
      <c r="T1270" s="83"/>
      <c r="U1270" s="83"/>
      <c r="V1270" s="86"/>
      <c r="W1270" s="51"/>
      <c r="X1270" s="86"/>
      <c r="Y1270" s="52"/>
      <c r="Z1270" s="51"/>
      <c r="AA1270" s="73">
        <v>1270</v>
      </c>
      <c r="AB1270" s="73"/>
      <c r="AC1270" s="74"/>
      <c r="AD1270" s="82"/>
      <c r="AE1270" s="82"/>
      <c r="AF1270" s="2"/>
      <c r="AI1270" s="3"/>
      <c r="AJ1270" s="3"/>
    </row>
    <row r="1271" spans="1:36" ht="15">
      <c r="A1271" s="66" t="s">
        <v>1646</v>
      </c>
      <c r="B1271" s="67"/>
      <c r="C1271" s="67"/>
      <c r="D1271" s="68"/>
      <c r="E1271" s="70"/>
      <c r="F1271" s="67"/>
      <c r="G1271" s="67"/>
      <c r="H1271" s="71"/>
      <c r="I1271" s="72"/>
      <c r="J1271" s="72"/>
      <c r="K1271" s="71"/>
      <c r="L1271" s="75"/>
      <c r="M1271" s="76">
        <v>2127.933349609375</v>
      </c>
      <c r="N1271" s="76">
        <v>3918.99658203125</v>
      </c>
      <c r="O1271" s="77"/>
      <c r="P1271" s="78"/>
      <c r="Q1271" s="78"/>
      <c r="R1271" s="83"/>
      <c r="S1271" s="83"/>
      <c r="T1271" s="83"/>
      <c r="U1271" s="83"/>
      <c r="V1271" s="86"/>
      <c r="W1271" s="51"/>
      <c r="X1271" s="86"/>
      <c r="Y1271" s="52"/>
      <c r="Z1271" s="51"/>
      <c r="AA1271" s="73">
        <v>1271</v>
      </c>
      <c r="AB1271" s="73"/>
      <c r="AC1271" s="74"/>
      <c r="AD1271" s="82"/>
      <c r="AE1271" s="82"/>
      <c r="AF1271" s="2"/>
      <c r="AI1271" s="3"/>
      <c r="AJ1271" s="3"/>
    </row>
    <row r="1272" spans="1:36" ht="15">
      <c r="A1272" s="66" t="s">
        <v>329</v>
      </c>
      <c r="B1272" s="67"/>
      <c r="C1272" s="67"/>
      <c r="D1272" s="68"/>
      <c r="E1272" s="70"/>
      <c r="F1272" s="67"/>
      <c r="G1272" s="67"/>
      <c r="H1272" s="71"/>
      <c r="I1272" s="72"/>
      <c r="J1272" s="72"/>
      <c r="K1272" s="71"/>
      <c r="L1272" s="75"/>
      <c r="M1272" s="76">
        <v>4636.3759765625</v>
      </c>
      <c r="N1272" s="76">
        <v>3395.0322265625</v>
      </c>
      <c r="O1272" s="77"/>
      <c r="P1272" s="78"/>
      <c r="Q1272" s="78"/>
      <c r="R1272" s="83"/>
      <c r="S1272" s="83"/>
      <c r="T1272" s="83"/>
      <c r="U1272" s="83"/>
      <c r="V1272" s="86"/>
      <c r="W1272" s="51"/>
      <c r="X1272" s="86"/>
      <c r="Y1272" s="52"/>
      <c r="Z1272" s="51"/>
      <c r="AA1272" s="73">
        <v>1272</v>
      </c>
      <c r="AB1272" s="73"/>
      <c r="AC1272" s="74"/>
      <c r="AD1272" s="82"/>
      <c r="AE1272" s="82"/>
      <c r="AF1272" s="2"/>
      <c r="AI1272" s="3"/>
      <c r="AJ1272" s="3"/>
    </row>
    <row r="1273" spans="1:36" ht="15">
      <c r="A1273" s="66" t="s">
        <v>1647</v>
      </c>
      <c r="B1273" s="67"/>
      <c r="C1273" s="67"/>
      <c r="D1273" s="68"/>
      <c r="E1273" s="70"/>
      <c r="F1273" s="67"/>
      <c r="G1273" s="67"/>
      <c r="H1273" s="71"/>
      <c r="I1273" s="72"/>
      <c r="J1273" s="72"/>
      <c r="K1273" s="71"/>
      <c r="L1273" s="75"/>
      <c r="M1273" s="76">
        <v>5464.43505859375</v>
      </c>
      <c r="N1273" s="76">
        <v>2983.64892578125</v>
      </c>
      <c r="O1273" s="77"/>
      <c r="P1273" s="78"/>
      <c r="Q1273" s="78"/>
      <c r="R1273" s="83"/>
      <c r="S1273" s="83"/>
      <c r="T1273" s="83"/>
      <c r="U1273" s="83"/>
      <c r="V1273" s="86"/>
      <c r="W1273" s="51"/>
      <c r="X1273" s="86"/>
      <c r="Y1273" s="52"/>
      <c r="Z1273" s="51"/>
      <c r="AA1273" s="73">
        <v>1273</v>
      </c>
      <c r="AB1273" s="73"/>
      <c r="AC1273" s="74"/>
      <c r="AD1273" s="82"/>
      <c r="AE1273" s="82"/>
      <c r="AF1273" s="2"/>
      <c r="AI1273" s="3"/>
      <c r="AJ1273" s="3"/>
    </row>
    <row r="1274" spans="1:36" ht="15">
      <c r="A1274" s="66" t="s">
        <v>954</v>
      </c>
      <c r="B1274" s="67"/>
      <c r="C1274" s="67"/>
      <c r="D1274" s="68"/>
      <c r="E1274" s="70"/>
      <c r="F1274" s="67"/>
      <c r="G1274" s="67"/>
      <c r="H1274" s="71"/>
      <c r="I1274" s="72"/>
      <c r="J1274" s="72"/>
      <c r="K1274" s="71"/>
      <c r="L1274" s="75"/>
      <c r="M1274" s="76">
        <v>4431.89208984375</v>
      </c>
      <c r="N1274" s="76">
        <v>3342.539306640625</v>
      </c>
      <c r="O1274" s="77"/>
      <c r="P1274" s="78"/>
      <c r="Q1274" s="78"/>
      <c r="R1274" s="83"/>
      <c r="S1274" s="83"/>
      <c r="T1274" s="83"/>
      <c r="U1274" s="83"/>
      <c r="V1274" s="86"/>
      <c r="W1274" s="51"/>
      <c r="X1274" s="86"/>
      <c r="Y1274" s="52"/>
      <c r="Z1274" s="51"/>
      <c r="AA1274" s="73">
        <v>1274</v>
      </c>
      <c r="AB1274" s="73"/>
      <c r="AC1274" s="74"/>
      <c r="AD1274" s="82"/>
      <c r="AE1274" s="82"/>
      <c r="AF1274" s="2"/>
      <c r="AI1274" s="3"/>
      <c r="AJ1274" s="3"/>
    </row>
    <row r="1275" spans="1:36" ht="15">
      <c r="A1275" s="66" t="s">
        <v>1648</v>
      </c>
      <c r="B1275" s="67"/>
      <c r="C1275" s="67"/>
      <c r="D1275" s="68"/>
      <c r="E1275" s="70"/>
      <c r="F1275" s="67"/>
      <c r="G1275" s="67"/>
      <c r="H1275" s="71"/>
      <c r="I1275" s="72"/>
      <c r="J1275" s="72"/>
      <c r="K1275" s="71"/>
      <c r="L1275" s="75"/>
      <c r="M1275" s="76">
        <v>4096.15966796875</v>
      </c>
      <c r="N1275" s="76">
        <v>4120.23291015625</v>
      </c>
      <c r="O1275" s="77"/>
      <c r="P1275" s="78"/>
      <c r="Q1275" s="78"/>
      <c r="R1275" s="83"/>
      <c r="S1275" s="83"/>
      <c r="T1275" s="83"/>
      <c r="U1275" s="83"/>
      <c r="V1275" s="86"/>
      <c r="W1275" s="51"/>
      <c r="X1275" s="86"/>
      <c r="Y1275" s="52"/>
      <c r="Z1275" s="51"/>
      <c r="AA1275" s="73">
        <v>1275</v>
      </c>
      <c r="AB1275" s="73"/>
      <c r="AC1275" s="74"/>
      <c r="AD1275" s="82"/>
      <c r="AE1275" s="82"/>
      <c r="AF1275" s="2"/>
      <c r="AI1275" s="3"/>
      <c r="AJ1275" s="3"/>
    </row>
    <row r="1276" spans="1:36" ht="15">
      <c r="A1276" s="66" t="s">
        <v>955</v>
      </c>
      <c r="B1276" s="67"/>
      <c r="C1276" s="67"/>
      <c r="D1276" s="68"/>
      <c r="E1276" s="70"/>
      <c r="F1276" s="67"/>
      <c r="G1276" s="67"/>
      <c r="H1276" s="71"/>
      <c r="I1276" s="72"/>
      <c r="J1276" s="72"/>
      <c r="K1276" s="71"/>
      <c r="L1276" s="75"/>
      <c r="M1276" s="76">
        <v>4066.6044921875</v>
      </c>
      <c r="N1276" s="76">
        <v>4001.1416015625</v>
      </c>
      <c r="O1276" s="77"/>
      <c r="P1276" s="78"/>
      <c r="Q1276" s="78"/>
      <c r="R1276" s="83"/>
      <c r="S1276" s="83"/>
      <c r="T1276" s="83"/>
      <c r="U1276" s="83"/>
      <c r="V1276" s="86"/>
      <c r="W1276" s="51"/>
      <c r="X1276" s="86"/>
      <c r="Y1276" s="52"/>
      <c r="Z1276" s="51"/>
      <c r="AA1276" s="73">
        <v>1276</v>
      </c>
      <c r="AB1276" s="73"/>
      <c r="AC1276" s="74"/>
      <c r="AD1276" s="82"/>
      <c r="AE1276" s="82"/>
      <c r="AF1276" s="2"/>
      <c r="AI1276" s="3"/>
      <c r="AJ1276" s="3"/>
    </row>
    <row r="1277" spans="1:36" ht="15">
      <c r="A1277" s="66" t="s">
        <v>1649</v>
      </c>
      <c r="B1277" s="67"/>
      <c r="C1277" s="67"/>
      <c r="D1277" s="68"/>
      <c r="E1277" s="70"/>
      <c r="F1277" s="67"/>
      <c r="G1277" s="67"/>
      <c r="H1277" s="71"/>
      <c r="I1277" s="72"/>
      <c r="J1277" s="72"/>
      <c r="K1277" s="71"/>
      <c r="L1277" s="75"/>
      <c r="M1277" s="76">
        <v>3157.10693359375</v>
      </c>
      <c r="N1277" s="76">
        <v>3753.922119140625</v>
      </c>
      <c r="O1277" s="77"/>
      <c r="P1277" s="78"/>
      <c r="Q1277" s="78"/>
      <c r="R1277" s="83"/>
      <c r="S1277" s="83"/>
      <c r="T1277" s="83"/>
      <c r="U1277" s="83"/>
      <c r="V1277" s="86"/>
      <c r="W1277" s="51"/>
      <c r="X1277" s="86"/>
      <c r="Y1277" s="52"/>
      <c r="Z1277" s="51"/>
      <c r="AA1277" s="73">
        <v>1277</v>
      </c>
      <c r="AB1277" s="73"/>
      <c r="AC1277" s="74"/>
      <c r="AD1277" s="82"/>
      <c r="AE1277" s="82"/>
      <c r="AF1277" s="2"/>
      <c r="AI1277" s="3"/>
      <c r="AJ1277" s="3"/>
    </row>
    <row r="1278" spans="1:36" ht="15">
      <c r="A1278" s="66" t="s">
        <v>330</v>
      </c>
      <c r="B1278" s="67"/>
      <c r="C1278" s="67"/>
      <c r="D1278" s="68"/>
      <c r="E1278" s="70"/>
      <c r="F1278" s="67"/>
      <c r="G1278" s="67"/>
      <c r="H1278" s="71"/>
      <c r="I1278" s="72"/>
      <c r="J1278" s="72"/>
      <c r="K1278" s="71"/>
      <c r="L1278" s="75"/>
      <c r="M1278" s="76">
        <v>4769.06640625</v>
      </c>
      <c r="N1278" s="76">
        <v>4748.400390625</v>
      </c>
      <c r="O1278" s="77"/>
      <c r="P1278" s="78"/>
      <c r="Q1278" s="78"/>
      <c r="R1278" s="83"/>
      <c r="S1278" s="83"/>
      <c r="T1278" s="83"/>
      <c r="U1278" s="83"/>
      <c r="V1278" s="86"/>
      <c r="W1278" s="51"/>
      <c r="X1278" s="86"/>
      <c r="Y1278" s="52"/>
      <c r="Z1278" s="51"/>
      <c r="AA1278" s="73">
        <v>1278</v>
      </c>
      <c r="AB1278" s="73"/>
      <c r="AC1278" s="74"/>
      <c r="AD1278" s="82"/>
      <c r="AE1278" s="82"/>
      <c r="AF1278" s="2"/>
      <c r="AI1278" s="3"/>
      <c r="AJ1278" s="3"/>
    </row>
    <row r="1279" spans="1:36" ht="15">
      <c r="A1279" s="66" t="s">
        <v>1650</v>
      </c>
      <c r="B1279" s="67"/>
      <c r="C1279" s="67"/>
      <c r="D1279" s="68"/>
      <c r="E1279" s="70"/>
      <c r="F1279" s="67"/>
      <c r="G1279" s="67"/>
      <c r="H1279" s="71"/>
      <c r="I1279" s="72"/>
      <c r="J1279" s="72"/>
      <c r="K1279" s="71"/>
      <c r="L1279" s="75"/>
      <c r="M1279" s="76">
        <v>4067.90185546875</v>
      </c>
      <c r="N1279" s="76">
        <v>4185.84912109375</v>
      </c>
      <c r="O1279" s="77"/>
      <c r="P1279" s="78"/>
      <c r="Q1279" s="78"/>
      <c r="R1279" s="83"/>
      <c r="S1279" s="83"/>
      <c r="T1279" s="83"/>
      <c r="U1279" s="83"/>
      <c r="V1279" s="86"/>
      <c r="W1279" s="51"/>
      <c r="X1279" s="86"/>
      <c r="Y1279" s="52"/>
      <c r="Z1279" s="51"/>
      <c r="AA1279" s="73">
        <v>1279</v>
      </c>
      <c r="AB1279" s="73"/>
      <c r="AC1279" s="74"/>
      <c r="AD1279" s="82"/>
      <c r="AE1279" s="82"/>
      <c r="AF1279" s="2"/>
      <c r="AI1279" s="3"/>
      <c r="AJ1279" s="3"/>
    </row>
    <row r="1280" spans="1:36" ht="15">
      <c r="A1280" s="66" t="s">
        <v>956</v>
      </c>
      <c r="B1280" s="67"/>
      <c r="C1280" s="67"/>
      <c r="D1280" s="68"/>
      <c r="E1280" s="70"/>
      <c r="F1280" s="67"/>
      <c r="G1280" s="67"/>
      <c r="H1280" s="71"/>
      <c r="I1280" s="72"/>
      <c r="J1280" s="72"/>
      <c r="K1280" s="71"/>
      <c r="L1280" s="75"/>
      <c r="M1280" s="76">
        <v>3592.350830078125</v>
      </c>
      <c r="N1280" s="76">
        <v>4720.24072265625</v>
      </c>
      <c r="O1280" s="77"/>
      <c r="P1280" s="78"/>
      <c r="Q1280" s="78"/>
      <c r="R1280" s="83"/>
      <c r="S1280" s="83"/>
      <c r="T1280" s="83"/>
      <c r="U1280" s="83"/>
      <c r="V1280" s="86"/>
      <c r="W1280" s="51"/>
      <c r="X1280" s="86"/>
      <c r="Y1280" s="52"/>
      <c r="Z1280" s="51"/>
      <c r="AA1280" s="73">
        <v>1280</v>
      </c>
      <c r="AB1280" s="73"/>
      <c r="AC1280" s="74"/>
      <c r="AD1280" s="82"/>
      <c r="AE1280" s="82"/>
      <c r="AF1280" s="2"/>
      <c r="AI1280" s="3"/>
      <c r="AJ1280" s="3"/>
    </row>
    <row r="1281" spans="1:36" ht="15">
      <c r="A1281" s="66" t="s">
        <v>1651</v>
      </c>
      <c r="B1281" s="67"/>
      <c r="C1281" s="67"/>
      <c r="D1281" s="68"/>
      <c r="E1281" s="70"/>
      <c r="F1281" s="67"/>
      <c r="G1281" s="67"/>
      <c r="H1281" s="71"/>
      <c r="I1281" s="72"/>
      <c r="J1281" s="72"/>
      <c r="K1281" s="71"/>
      <c r="L1281" s="75"/>
      <c r="M1281" s="76">
        <v>4192.36083984375</v>
      </c>
      <c r="N1281" s="76">
        <v>4074.777587890625</v>
      </c>
      <c r="O1281" s="77"/>
      <c r="P1281" s="78"/>
      <c r="Q1281" s="78"/>
      <c r="R1281" s="83"/>
      <c r="S1281" s="83"/>
      <c r="T1281" s="83"/>
      <c r="U1281" s="83"/>
      <c r="V1281" s="86"/>
      <c r="W1281" s="51"/>
      <c r="X1281" s="86"/>
      <c r="Y1281" s="52"/>
      <c r="Z1281" s="51"/>
      <c r="AA1281" s="73">
        <v>1281</v>
      </c>
      <c r="AB1281" s="73"/>
      <c r="AC1281" s="74"/>
      <c r="AD1281" s="82"/>
      <c r="AE1281" s="82"/>
      <c r="AF1281" s="2"/>
      <c r="AI1281" s="3"/>
      <c r="AJ1281" s="3"/>
    </row>
    <row r="1282" spans="1:36" ht="15">
      <c r="A1282" s="66" t="s">
        <v>331</v>
      </c>
      <c r="B1282" s="67"/>
      <c r="C1282" s="67"/>
      <c r="D1282" s="68"/>
      <c r="E1282" s="70"/>
      <c r="F1282" s="67"/>
      <c r="G1282" s="67"/>
      <c r="H1282" s="71"/>
      <c r="I1282" s="72"/>
      <c r="J1282" s="72"/>
      <c r="K1282" s="71"/>
      <c r="L1282" s="75"/>
      <c r="M1282" s="76">
        <v>2501.629638671875</v>
      </c>
      <c r="N1282" s="76">
        <v>1829.8572998046875</v>
      </c>
      <c r="O1282" s="77"/>
      <c r="P1282" s="78"/>
      <c r="Q1282" s="78"/>
      <c r="R1282" s="83"/>
      <c r="S1282" s="83"/>
      <c r="T1282" s="83"/>
      <c r="U1282" s="83"/>
      <c r="V1282" s="86"/>
      <c r="W1282" s="51"/>
      <c r="X1282" s="86"/>
      <c r="Y1282" s="52"/>
      <c r="Z1282" s="51"/>
      <c r="AA1282" s="73">
        <v>1282</v>
      </c>
      <c r="AB1282" s="73"/>
      <c r="AC1282" s="74"/>
      <c r="AD1282" s="82"/>
      <c r="AE1282" s="82"/>
      <c r="AF1282" s="2"/>
      <c r="AI1282" s="3"/>
      <c r="AJ1282" s="3"/>
    </row>
    <row r="1283" spans="1:36" ht="15">
      <c r="A1283" s="66" t="s">
        <v>957</v>
      </c>
      <c r="B1283" s="67"/>
      <c r="C1283" s="67"/>
      <c r="D1283" s="68"/>
      <c r="E1283" s="70"/>
      <c r="F1283" s="67"/>
      <c r="G1283" s="67"/>
      <c r="H1283" s="71"/>
      <c r="I1283" s="72"/>
      <c r="J1283" s="72"/>
      <c r="K1283" s="71"/>
      <c r="L1283" s="75"/>
      <c r="M1283" s="76">
        <v>4174.62939453125</v>
      </c>
      <c r="N1283" s="76">
        <v>4971.4765625</v>
      </c>
      <c r="O1283" s="77"/>
      <c r="P1283" s="78"/>
      <c r="Q1283" s="78"/>
      <c r="R1283" s="83"/>
      <c r="S1283" s="83"/>
      <c r="T1283" s="83"/>
      <c r="U1283" s="83"/>
      <c r="V1283" s="86"/>
      <c r="W1283" s="51"/>
      <c r="X1283" s="86"/>
      <c r="Y1283" s="52"/>
      <c r="Z1283" s="51"/>
      <c r="AA1283" s="73">
        <v>1283</v>
      </c>
      <c r="AB1283" s="73"/>
      <c r="AC1283" s="74"/>
      <c r="AD1283" s="82"/>
      <c r="AE1283" s="82"/>
      <c r="AF1283" s="2"/>
      <c r="AI1283" s="3"/>
      <c r="AJ1283" s="3"/>
    </row>
    <row r="1284" spans="1:36" ht="15">
      <c r="A1284" s="66" t="s">
        <v>1652</v>
      </c>
      <c r="B1284" s="67"/>
      <c r="C1284" s="67"/>
      <c r="D1284" s="68"/>
      <c r="E1284" s="70"/>
      <c r="F1284" s="67"/>
      <c r="G1284" s="67"/>
      <c r="H1284" s="71"/>
      <c r="I1284" s="72"/>
      <c r="J1284" s="72"/>
      <c r="K1284" s="71"/>
      <c r="L1284" s="75"/>
      <c r="M1284" s="76">
        <v>4710.17138671875</v>
      </c>
      <c r="N1284" s="76">
        <v>4285.41259765625</v>
      </c>
      <c r="O1284" s="77"/>
      <c r="P1284" s="78"/>
      <c r="Q1284" s="78"/>
      <c r="R1284" s="83"/>
      <c r="S1284" s="83"/>
      <c r="T1284" s="83"/>
      <c r="U1284" s="83"/>
      <c r="V1284" s="86"/>
      <c r="W1284" s="51"/>
      <c r="X1284" s="86"/>
      <c r="Y1284" s="52"/>
      <c r="Z1284" s="51"/>
      <c r="AA1284" s="73">
        <v>1284</v>
      </c>
      <c r="AB1284" s="73"/>
      <c r="AC1284" s="74"/>
      <c r="AD1284" s="82"/>
      <c r="AE1284" s="82"/>
      <c r="AF1284" s="2"/>
      <c r="AI1284" s="3"/>
      <c r="AJ1284" s="3"/>
    </row>
    <row r="1285" spans="1:36" ht="15">
      <c r="A1285" s="66" t="s">
        <v>958</v>
      </c>
      <c r="B1285" s="67"/>
      <c r="C1285" s="67"/>
      <c r="D1285" s="68"/>
      <c r="E1285" s="70"/>
      <c r="F1285" s="67"/>
      <c r="G1285" s="67"/>
      <c r="H1285" s="71"/>
      <c r="I1285" s="72"/>
      <c r="J1285" s="72"/>
      <c r="K1285" s="71"/>
      <c r="L1285" s="75"/>
      <c r="M1285" s="76">
        <v>3203.890869140625</v>
      </c>
      <c r="N1285" s="76">
        <v>1739.4652099609375</v>
      </c>
      <c r="O1285" s="77"/>
      <c r="P1285" s="78"/>
      <c r="Q1285" s="78"/>
      <c r="R1285" s="83"/>
      <c r="S1285" s="83"/>
      <c r="T1285" s="83"/>
      <c r="U1285" s="83"/>
      <c r="V1285" s="86"/>
      <c r="W1285" s="51"/>
      <c r="X1285" s="86"/>
      <c r="Y1285" s="52"/>
      <c r="Z1285" s="51"/>
      <c r="AA1285" s="73">
        <v>1285</v>
      </c>
      <c r="AB1285" s="73"/>
      <c r="AC1285" s="74"/>
      <c r="AD1285" s="82"/>
      <c r="AE1285" s="82"/>
      <c r="AF1285" s="2"/>
      <c r="AI1285" s="3"/>
      <c r="AJ1285" s="3"/>
    </row>
    <row r="1286" spans="1:36" ht="15">
      <c r="A1286" s="66" t="s">
        <v>208</v>
      </c>
      <c r="B1286" s="67"/>
      <c r="C1286" s="67"/>
      <c r="D1286" s="68"/>
      <c r="E1286" s="70"/>
      <c r="F1286" s="67"/>
      <c r="G1286" s="67"/>
      <c r="H1286" s="71"/>
      <c r="I1286" s="72"/>
      <c r="J1286" s="72"/>
      <c r="K1286" s="71"/>
      <c r="L1286" s="75"/>
      <c r="M1286" s="76">
        <v>7320.95654296875</v>
      </c>
      <c r="N1286" s="76">
        <v>7931.54345703125</v>
      </c>
      <c r="O1286" s="77"/>
      <c r="P1286" s="78"/>
      <c r="Q1286" s="78"/>
      <c r="R1286" s="83"/>
      <c r="S1286" s="83"/>
      <c r="T1286" s="83"/>
      <c r="U1286" s="83"/>
      <c r="V1286" s="86"/>
      <c r="W1286" s="51"/>
      <c r="X1286" s="86"/>
      <c r="Y1286" s="52"/>
      <c r="Z1286" s="51"/>
      <c r="AA1286" s="73">
        <v>1286</v>
      </c>
      <c r="AB1286" s="73"/>
      <c r="AC1286" s="74"/>
      <c r="AD1286" s="82"/>
      <c r="AE1286" s="82"/>
      <c r="AF1286" s="2"/>
      <c r="AI1286" s="3"/>
      <c r="AJ1286" s="3"/>
    </row>
    <row r="1287" spans="1:36" ht="15">
      <c r="A1287" s="66" t="s">
        <v>1653</v>
      </c>
      <c r="B1287" s="67"/>
      <c r="C1287" s="67"/>
      <c r="D1287" s="68"/>
      <c r="E1287" s="70"/>
      <c r="F1287" s="67"/>
      <c r="G1287" s="67"/>
      <c r="H1287" s="71"/>
      <c r="I1287" s="72"/>
      <c r="J1287" s="72"/>
      <c r="K1287" s="71"/>
      <c r="L1287" s="75"/>
      <c r="M1287" s="76">
        <v>8522.671875</v>
      </c>
      <c r="N1287" s="76">
        <v>8379.642578125</v>
      </c>
      <c r="O1287" s="77"/>
      <c r="P1287" s="78"/>
      <c r="Q1287" s="78"/>
      <c r="R1287" s="83"/>
      <c r="S1287" s="83"/>
      <c r="T1287" s="83"/>
      <c r="U1287" s="83"/>
      <c r="V1287" s="86"/>
      <c r="W1287" s="51"/>
      <c r="X1287" s="86"/>
      <c r="Y1287" s="52"/>
      <c r="Z1287" s="51"/>
      <c r="AA1287" s="73">
        <v>1287</v>
      </c>
      <c r="AB1287" s="73"/>
      <c r="AC1287" s="74"/>
      <c r="AD1287" s="82"/>
      <c r="AE1287" s="82"/>
      <c r="AF1287" s="2"/>
      <c r="AI1287" s="3"/>
      <c r="AJ1287" s="3"/>
    </row>
    <row r="1288" spans="1:36" ht="15">
      <c r="A1288" s="66" t="s">
        <v>959</v>
      </c>
      <c r="B1288" s="67"/>
      <c r="C1288" s="67"/>
      <c r="D1288" s="68"/>
      <c r="E1288" s="70"/>
      <c r="F1288" s="67"/>
      <c r="G1288" s="67"/>
      <c r="H1288" s="71"/>
      <c r="I1288" s="72"/>
      <c r="J1288" s="72"/>
      <c r="K1288" s="71"/>
      <c r="L1288" s="75"/>
      <c r="M1288" s="76">
        <v>4145.55419921875</v>
      </c>
      <c r="N1288" s="76">
        <v>3339.523193359375</v>
      </c>
      <c r="O1288" s="77"/>
      <c r="P1288" s="78"/>
      <c r="Q1288" s="78"/>
      <c r="R1288" s="83"/>
      <c r="S1288" s="83"/>
      <c r="T1288" s="83"/>
      <c r="U1288" s="83"/>
      <c r="V1288" s="86"/>
      <c r="W1288" s="51"/>
      <c r="X1288" s="86"/>
      <c r="Y1288" s="52"/>
      <c r="Z1288" s="51"/>
      <c r="AA1288" s="73">
        <v>1288</v>
      </c>
      <c r="AB1288" s="73"/>
      <c r="AC1288" s="74"/>
      <c r="AD1288" s="82"/>
      <c r="AE1288" s="82"/>
      <c r="AF1288" s="2"/>
      <c r="AI1288" s="3"/>
      <c r="AJ1288" s="3"/>
    </row>
    <row r="1289" spans="1:36" ht="15">
      <c r="A1289" s="66" t="s">
        <v>386</v>
      </c>
      <c r="B1289" s="67"/>
      <c r="C1289" s="67"/>
      <c r="D1289" s="68"/>
      <c r="E1289" s="70"/>
      <c r="F1289" s="67"/>
      <c r="G1289" s="67"/>
      <c r="H1289" s="71"/>
      <c r="I1289" s="72"/>
      <c r="J1289" s="72"/>
      <c r="K1289" s="71"/>
      <c r="L1289" s="75"/>
      <c r="M1289" s="76">
        <v>4176.56689453125</v>
      </c>
      <c r="N1289" s="76">
        <v>4170.09521484375</v>
      </c>
      <c r="O1289" s="77"/>
      <c r="P1289" s="78"/>
      <c r="Q1289" s="78"/>
      <c r="R1289" s="83"/>
      <c r="S1289" s="83"/>
      <c r="T1289" s="83"/>
      <c r="U1289" s="83"/>
      <c r="V1289" s="86"/>
      <c r="W1289" s="51"/>
      <c r="X1289" s="86"/>
      <c r="Y1289" s="52"/>
      <c r="Z1289" s="51"/>
      <c r="AA1289" s="73">
        <v>1289</v>
      </c>
      <c r="AB1289" s="73"/>
      <c r="AC1289" s="74"/>
      <c r="AD1289" s="82"/>
      <c r="AE1289" s="82"/>
      <c r="AF1289" s="2"/>
      <c r="AI1289" s="3"/>
      <c r="AJ1289" s="3"/>
    </row>
    <row r="1290" spans="1:36" ht="15">
      <c r="A1290" s="66" t="s">
        <v>1654</v>
      </c>
      <c r="B1290" s="67"/>
      <c r="C1290" s="67"/>
      <c r="D1290" s="68"/>
      <c r="E1290" s="70"/>
      <c r="F1290" s="67"/>
      <c r="G1290" s="67"/>
      <c r="H1290" s="71"/>
      <c r="I1290" s="72"/>
      <c r="J1290" s="72"/>
      <c r="K1290" s="71"/>
      <c r="L1290" s="75"/>
      <c r="M1290" s="76">
        <v>5903.47314453125</v>
      </c>
      <c r="N1290" s="76">
        <v>2560.565673828125</v>
      </c>
      <c r="O1290" s="77"/>
      <c r="P1290" s="78"/>
      <c r="Q1290" s="78"/>
      <c r="R1290" s="83"/>
      <c r="S1290" s="83"/>
      <c r="T1290" s="83"/>
      <c r="U1290" s="83"/>
      <c r="V1290" s="86"/>
      <c r="W1290" s="51"/>
      <c r="X1290" s="86"/>
      <c r="Y1290" s="52"/>
      <c r="Z1290" s="51"/>
      <c r="AA1290" s="73">
        <v>1290</v>
      </c>
      <c r="AB1290" s="73"/>
      <c r="AC1290" s="74"/>
      <c r="AD1290" s="82"/>
      <c r="AE1290" s="82"/>
      <c r="AF1290" s="2"/>
      <c r="AI1290" s="3"/>
      <c r="AJ1290" s="3"/>
    </row>
    <row r="1291" spans="1:36" ht="15">
      <c r="A1291" s="66" t="s">
        <v>1655</v>
      </c>
      <c r="B1291" s="67"/>
      <c r="C1291" s="67"/>
      <c r="D1291" s="68"/>
      <c r="E1291" s="70"/>
      <c r="F1291" s="67"/>
      <c r="G1291" s="67"/>
      <c r="H1291" s="71"/>
      <c r="I1291" s="72"/>
      <c r="J1291" s="72"/>
      <c r="K1291" s="71"/>
      <c r="L1291" s="75"/>
      <c r="M1291" s="76">
        <v>4822.8818359375</v>
      </c>
      <c r="N1291" s="76">
        <v>2239.986083984375</v>
      </c>
      <c r="O1291" s="77"/>
      <c r="P1291" s="78"/>
      <c r="Q1291" s="78"/>
      <c r="R1291" s="83"/>
      <c r="S1291" s="83"/>
      <c r="T1291" s="83"/>
      <c r="U1291" s="83"/>
      <c r="V1291" s="86"/>
      <c r="W1291" s="51"/>
      <c r="X1291" s="86"/>
      <c r="Y1291" s="52"/>
      <c r="Z1291" s="51"/>
      <c r="AA1291" s="73">
        <v>1291</v>
      </c>
      <c r="AB1291" s="73"/>
      <c r="AC1291" s="74"/>
      <c r="AD1291" s="82"/>
      <c r="AE1291" s="82"/>
      <c r="AF1291" s="2"/>
      <c r="AI1291" s="3"/>
      <c r="AJ1291" s="3"/>
    </row>
    <row r="1292" spans="1:36" ht="15">
      <c r="A1292" s="66" t="s">
        <v>960</v>
      </c>
      <c r="B1292" s="67"/>
      <c r="C1292" s="67"/>
      <c r="D1292" s="68"/>
      <c r="E1292" s="70"/>
      <c r="F1292" s="67"/>
      <c r="G1292" s="67"/>
      <c r="H1292" s="71"/>
      <c r="I1292" s="72"/>
      <c r="J1292" s="72"/>
      <c r="K1292" s="71"/>
      <c r="L1292" s="75"/>
      <c r="M1292" s="76">
        <v>4117.27099609375</v>
      </c>
      <c r="N1292" s="76">
        <v>4096.869140625</v>
      </c>
      <c r="O1292" s="77"/>
      <c r="P1292" s="78"/>
      <c r="Q1292" s="78"/>
      <c r="R1292" s="83"/>
      <c r="S1292" s="83"/>
      <c r="T1292" s="83"/>
      <c r="U1292" s="83"/>
      <c r="V1292" s="86"/>
      <c r="W1292" s="51"/>
      <c r="X1292" s="86"/>
      <c r="Y1292" s="52"/>
      <c r="Z1292" s="51"/>
      <c r="AA1292" s="73">
        <v>1292</v>
      </c>
      <c r="AB1292" s="73"/>
      <c r="AC1292" s="74"/>
      <c r="AD1292" s="82"/>
      <c r="AE1292" s="82"/>
      <c r="AF1292" s="2"/>
      <c r="AI1292" s="3"/>
      <c r="AJ1292" s="3"/>
    </row>
    <row r="1293" spans="1:36" ht="15">
      <c r="A1293" s="66" t="s">
        <v>1656</v>
      </c>
      <c r="B1293" s="67"/>
      <c r="C1293" s="67"/>
      <c r="D1293" s="68"/>
      <c r="E1293" s="70"/>
      <c r="F1293" s="67"/>
      <c r="G1293" s="67"/>
      <c r="H1293" s="71"/>
      <c r="I1293" s="72"/>
      <c r="J1293" s="72"/>
      <c r="K1293" s="71"/>
      <c r="L1293" s="75"/>
      <c r="M1293" s="76">
        <v>3216.272705078125</v>
      </c>
      <c r="N1293" s="76">
        <v>4366.73583984375</v>
      </c>
      <c r="O1293" s="77"/>
      <c r="P1293" s="78"/>
      <c r="Q1293" s="78"/>
      <c r="R1293" s="83"/>
      <c r="S1293" s="83"/>
      <c r="T1293" s="83"/>
      <c r="U1293" s="83"/>
      <c r="V1293" s="86"/>
      <c r="W1293" s="51"/>
      <c r="X1293" s="86"/>
      <c r="Y1293" s="52"/>
      <c r="Z1293" s="51"/>
      <c r="AA1293" s="73">
        <v>1293</v>
      </c>
      <c r="AB1293" s="73"/>
      <c r="AC1293" s="74"/>
      <c r="AD1293" s="82"/>
      <c r="AE1293" s="82"/>
      <c r="AF1293" s="2"/>
      <c r="AI1293" s="3"/>
      <c r="AJ1293" s="3"/>
    </row>
    <row r="1294" spans="1:36" ht="15">
      <c r="A1294" s="66" t="s">
        <v>961</v>
      </c>
      <c r="B1294" s="67"/>
      <c r="C1294" s="67"/>
      <c r="D1294" s="68"/>
      <c r="E1294" s="70"/>
      <c r="F1294" s="67"/>
      <c r="G1294" s="67"/>
      <c r="H1294" s="71"/>
      <c r="I1294" s="72"/>
      <c r="J1294" s="72"/>
      <c r="K1294" s="71"/>
      <c r="L1294" s="75"/>
      <c r="M1294" s="76">
        <v>5028.76220703125</v>
      </c>
      <c r="N1294" s="76">
        <v>4505.97607421875</v>
      </c>
      <c r="O1294" s="77"/>
      <c r="P1294" s="78"/>
      <c r="Q1294" s="78"/>
      <c r="R1294" s="83"/>
      <c r="S1294" s="83"/>
      <c r="T1294" s="83"/>
      <c r="U1294" s="83"/>
      <c r="V1294" s="86"/>
      <c r="W1294" s="51"/>
      <c r="X1294" s="86"/>
      <c r="Y1294" s="52"/>
      <c r="Z1294" s="51"/>
      <c r="AA1294" s="73">
        <v>1294</v>
      </c>
      <c r="AB1294" s="73"/>
      <c r="AC1294" s="74"/>
      <c r="AD1294" s="82"/>
      <c r="AE1294" s="82"/>
      <c r="AF1294" s="2"/>
      <c r="AI1294" s="3"/>
      <c r="AJ1294" s="3"/>
    </row>
    <row r="1295" spans="1:36" ht="15">
      <c r="A1295" s="66" t="s">
        <v>1657</v>
      </c>
      <c r="B1295" s="67"/>
      <c r="C1295" s="67"/>
      <c r="D1295" s="68"/>
      <c r="E1295" s="70"/>
      <c r="F1295" s="67"/>
      <c r="G1295" s="67"/>
      <c r="H1295" s="71"/>
      <c r="I1295" s="72"/>
      <c r="J1295" s="72"/>
      <c r="K1295" s="71"/>
      <c r="L1295" s="75"/>
      <c r="M1295" s="76">
        <v>4168.103515625</v>
      </c>
      <c r="N1295" s="76">
        <v>4149.73681640625</v>
      </c>
      <c r="O1295" s="77"/>
      <c r="P1295" s="78"/>
      <c r="Q1295" s="78"/>
      <c r="R1295" s="83"/>
      <c r="S1295" s="83"/>
      <c r="T1295" s="83"/>
      <c r="U1295" s="83"/>
      <c r="V1295" s="86"/>
      <c r="W1295" s="51"/>
      <c r="X1295" s="86"/>
      <c r="Y1295" s="52"/>
      <c r="Z1295" s="51"/>
      <c r="AA1295" s="73">
        <v>1295</v>
      </c>
      <c r="AB1295" s="73"/>
      <c r="AC1295" s="74"/>
      <c r="AD1295" s="82"/>
      <c r="AE1295" s="82"/>
      <c r="AF1295" s="2"/>
      <c r="AI1295" s="3"/>
      <c r="AJ1295" s="3"/>
    </row>
    <row r="1296" spans="1:36" ht="15">
      <c r="A1296" s="66" t="s">
        <v>962</v>
      </c>
      <c r="B1296" s="67"/>
      <c r="C1296" s="67"/>
      <c r="D1296" s="68"/>
      <c r="E1296" s="70"/>
      <c r="F1296" s="67"/>
      <c r="G1296" s="67"/>
      <c r="H1296" s="71"/>
      <c r="I1296" s="72"/>
      <c r="J1296" s="72"/>
      <c r="K1296" s="71"/>
      <c r="L1296" s="75"/>
      <c r="M1296" s="76">
        <v>4739.26953125</v>
      </c>
      <c r="N1296" s="76">
        <v>3455.843994140625</v>
      </c>
      <c r="O1296" s="77"/>
      <c r="P1296" s="78"/>
      <c r="Q1296" s="78"/>
      <c r="R1296" s="83"/>
      <c r="S1296" s="83"/>
      <c r="T1296" s="83"/>
      <c r="U1296" s="83"/>
      <c r="V1296" s="86"/>
      <c r="W1296" s="51"/>
      <c r="X1296" s="86"/>
      <c r="Y1296" s="52"/>
      <c r="Z1296" s="51"/>
      <c r="AA1296" s="73">
        <v>1296</v>
      </c>
      <c r="AB1296" s="73"/>
      <c r="AC1296" s="74"/>
      <c r="AD1296" s="82"/>
      <c r="AE1296" s="82"/>
      <c r="AF1296" s="2"/>
      <c r="AI1296" s="3"/>
      <c r="AJ1296" s="3"/>
    </row>
    <row r="1297" spans="1:36" ht="15">
      <c r="A1297" s="66" t="s">
        <v>1658</v>
      </c>
      <c r="B1297" s="67"/>
      <c r="C1297" s="67"/>
      <c r="D1297" s="68"/>
      <c r="E1297" s="70"/>
      <c r="F1297" s="67"/>
      <c r="G1297" s="67"/>
      <c r="H1297" s="71"/>
      <c r="I1297" s="72"/>
      <c r="J1297" s="72"/>
      <c r="K1297" s="71"/>
      <c r="L1297" s="75"/>
      <c r="M1297" s="76">
        <v>4059.553955078125</v>
      </c>
      <c r="N1297" s="76">
        <v>4038.083740234375</v>
      </c>
      <c r="O1297" s="77"/>
      <c r="P1297" s="78"/>
      <c r="Q1297" s="78"/>
      <c r="R1297" s="83"/>
      <c r="S1297" s="83"/>
      <c r="T1297" s="83"/>
      <c r="U1297" s="83"/>
      <c r="V1297" s="86"/>
      <c r="W1297" s="51"/>
      <c r="X1297" s="86"/>
      <c r="Y1297" s="52"/>
      <c r="Z1297" s="51"/>
      <c r="AA1297" s="73">
        <v>1297</v>
      </c>
      <c r="AB1297" s="73"/>
      <c r="AC1297" s="74"/>
      <c r="AD1297" s="82"/>
      <c r="AE1297" s="82"/>
      <c r="AF1297" s="2"/>
      <c r="AI1297" s="3"/>
      <c r="AJ1297" s="3"/>
    </row>
    <row r="1298" spans="1:36" ht="15">
      <c r="A1298" s="66" t="s">
        <v>1659</v>
      </c>
      <c r="B1298" s="67"/>
      <c r="C1298" s="67"/>
      <c r="D1298" s="68"/>
      <c r="E1298" s="70"/>
      <c r="F1298" s="67"/>
      <c r="G1298" s="67"/>
      <c r="H1298" s="71"/>
      <c r="I1298" s="72"/>
      <c r="J1298" s="72"/>
      <c r="K1298" s="71"/>
      <c r="L1298" s="75"/>
      <c r="M1298" s="76">
        <v>4311.21533203125</v>
      </c>
      <c r="N1298" s="76">
        <v>4735.2802734375</v>
      </c>
      <c r="O1298" s="77"/>
      <c r="P1298" s="78"/>
      <c r="Q1298" s="78"/>
      <c r="R1298" s="83"/>
      <c r="S1298" s="83"/>
      <c r="T1298" s="83"/>
      <c r="U1298" s="83"/>
      <c r="V1298" s="86"/>
      <c r="W1298" s="51"/>
      <c r="X1298" s="86"/>
      <c r="Y1298" s="52"/>
      <c r="Z1298" s="51"/>
      <c r="AA1298" s="73">
        <v>1298</v>
      </c>
      <c r="AB1298" s="73"/>
      <c r="AC1298" s="74"/>
      <c r="AD1298" s="82"/>
      <c r="AE1298" s="82"/>
      <c r="AF1298" s="2"/>
      <c r="AI1298" s="3"/>
      <c r="AJ1298" s="3"/>
    </row>
    <row r="1299" spans="1:36" ht="15">
      <c r="A1299" s="66" t="s">
        <v>1660</v>
      </c>
      <c r="B1299" s="67"/>
      <c r="C1299" s="67"/>
      <c r="D1299" s="68"/>
      <c r="E1299" s="70"/>
      <c r="F1299" s="67"/>
      <c r="G1299" s="67"/>
      <c r="H1299" s="71"/>
      <c r="I1299" s="72"/>
      <c r="J1299" s="72"/>
      <c r="K1299" s="71"/>
      <c r="L1299" s="75"/>
      <c r="M1299" s="76">
        <v>4728.505859375</v>
      </c>
      <c r="N1299" s="76">
        <v>4295.39990234375</v>
      </c>
      <c r="O1299" s="77"/>
      <c r="P1299" s="78"/>
      <c r="Q1299" s="78"/>
      <c r="R1299" s="83"/>
      <c r="S1299" s="83"/>
      <c r="T1299" s="83"/>
      <c r="U1299" s="83"/>
      <c r="V1299" s="86"/>
      <c r="W1299" s="51"/>
      <c r="X1299" s="86"/>
      <c r="Y1299" s="52"/>
      <c r="Z1299" s="51"/>
      <c r="AA1299" s="73">
        <v>1299</v>
      </c>
      <c r="AB1299" s="73"/>
      <c r="AC1299" s="74"/>
      <c r="AD1299" s="82"/>
      <c r="AE1299" s="82"/>
      <c r="AF1299" s="2"/>
      <c r="AI1299" s="3"/>
      <c r="AJ1299" s="3"/>
    </row>
    <row r="1300" spans="1:36" ht="15">
      <c r="A1300" s="66" t="s">
        <v>1661</v>
      </c>
      <c r="B1300" s="67"/>
      <c r="C1300" s="67"/>
      <c r="D1300" s="68"/>
      <c r="E1300" s="70"/>
      <c r="F1300" s="67"/>
      <c r="G1300" s="67"/>
      <c r="H1300" s="71"/>
      <c r="I1300" s="72"/>
      <c r="J1300" s="72"/>
      <c r="K1300" s="71"/>
      <c r="L1300" s="75"/>
      <c r="M1300" s="76">
        <v>5589.2041015625</v>
      </c>
      <c r="N1300" s="76">
        <v>3766.968994140625</v>
      </c>
      <c r="O1300" s="77"/>
      <c r="P1300" s="78"/>
      <c r="Q1300" s="78"/>
      <c r="R1300" s="83"/>
      <c r="S1300" s="83"/>
      <c r="T1300" s="83"/>
      <c r="U1300" s="83"/>
      <c r="V1300" s="86"/>
      <c r="W1300" s="51"/>
      <c r="X1300" s="86"/>
      <c r="Y1300" s="52"/>
      <c r="Z1300" s="51"/>
      <c r="AA1300" s="73">
        <v>1300</v>
      </c>
      <c r="AB1300" s="73"/>
      <c r="AC1300" s="74"/>
      <c r="AD1300" s="82"/>
      <c r="AE1300" s="82"/>
      <c r="AF1300" s="2"/>
      <c r="AI1300" s="3"/>
      <c r="AJ1300" s="3"/>
    </row>
    <row r="1301" spans="1:36" ht="15">
      <c r="A1301" s="66" t="s">
        <v>1662</v>
      </c>
      <c r="B1301" s="67"/>
      <c r="C1301" s="67"/>
      <c r="D1301" s="68"/>
      <c r="E1301" s="70"/>
      <c r="F1301" s="67"/>
      <c r="G1301" s="67"/>
      <c r="H1301" s="71"/>
      <c r="I1301" s="72"/>
      <c r="J1301" s="72"/>
      <c r="K1301" s="71"/>
      <c r="L1301" s="75"/>
      <c r="M1301" s="76">
        <v>5003.0966796875</v>
      </c>
      <c r="N1301" s="76">
        <v>5571.99951171875</v>
      </c>
      <c r="O1301" s="77"/>
      <c r="P1301" s="78"/>
      <c r="Q1301" s="78"/>
      <c r="R1301" s="83"/>
      <c r="S1301" s="83"/>
      <c r="T1301" s="83"/>
      <c r="U1301" s="83"/>
      <c r="V1301" s="86"/>
      <c r="W1301" s="51"/>
      <c r="X1301" s="86"/>
      <c r="Y1301" s="52"/>
      <c r="Z1301" s="51"/>
      <c r="AA1301" s="73">
        <v>1301</v>
      </c>
      <c r="AB1301" s="73"/>
      <c r="AC1301" s="74"/>
      <c r="AD1301" s="82"/>
      <c r="AE1301" s="82"/>
      <c r="AF1301" s="2"/>
      <c r="AI1301" s="3"/>
      <c r="AJ1301" s="3"/>
    </row>
    <row r="1302" spans="1:36" ht="15">
      <c r="A1302" s="66" t="s">
        <v>963</v>
      </c>
      <c r="B1302" s="67"/>
      <c r="C1302" s="67"/>
      <c r="D1302" s="68"/>
      <c r="E1302" s="70"/>
      <c r="F1302" s="67"/>
      <c r="G1302" s="67"/>
      <c r="H1302" s="71"/>
      <c r="I1302" s="72"/>
      <c r="J1302" s="72"/>
      <c r="K1302" s="71"/>
      <c r="L1302" s="75"/>
      <c r="M1302" s="76">
        <v>4640.18603515625</v>
      </c>
      <c r="N1302" s="76">
        <v>4889.3544921875</v>
      </c>
      <c r="O1302" s="77"/>
      <c r="P1302" s="78"/>
      <c r="Q1302" s="78"/>
      <c r="R1302" s="83"/>
      <c r="S1302" s="83"/>
      <c r="T1302" s="83"/>
      <c r="U1302" s="83"/>
      <c r="V1302" s="86"/>
      <c r="W1302" s="51"/>
      <c r="X1302" s="86"/>
      <c r="Y1302" s="52"/>
      <c r="Z1302" s="51"/>
      <c r="AA1302" s="73">
        <v>1302</v>
      </c>
      <c r="AB1302" s="73"/>
      <c r="AC1302" s="74"/>
      <c r="AD1302" s="82"/>
      <c r="AE1302" s="82"/>
      <c r="AF1302" s="2"/>
      <c r="AI1302" s="3"/>
      <c r="AJ1302" s="3"/>
    </row>
    <row r="1303" spans="1:36" ht="15">
      <c r="A1303" s="66" t="s">
        <v>1663</v>
      </c>
      <c r="B1303" s="67"/>
      <c r="C1303" s="67"/>
      <c r="D1303" s="68"/>
      <c r="E1303" s="70"/>
      <c r="F1303" s="67"/>
      <c r="G1303" s="67"/>
      <c r="H1303" s="71"/>
      <c r="I1303" s="72"/>
      <c r="J1303" s="72"/>
      <c r="K1303" s="71"/>
      <c r="L1303" s="75"/>
      <c r="M1303" s="76">
        <v>4180.43603515625</v>
      </c>
      <c r="N1303" s="76">
        <v>4161.525390625</v>
      </c>
      <c r="O1303" s="77"/>
      <c r="P1303" s="78"/>
      <c r="Q1303" s="78"/>
      <c r="R1303" s="83"/>
      <c r="S1303" s="83"/>
      <c r="T1303" s="83"/>
      <c r="U1303" s="83"/>
      <c r="V1303" s="86"/>
      <c r="W1303" s="51"/>
      <c r="X1303" s="86"/>
      <c r="Y1303" s="52"/>
      <c r="Z1303" s="51"/>
      <c r="AA1303" s="73">
        <v>1303</v>
      </c>
      <c r="AB1303" s="73"/>
      <c r="AC1303" s="74"/>
      <c r="AD1303" s="82"/>
      <c r="AE1303" s="82"/>
      <c r="AF1303" s="2"/>
      <c r="AI1303" s="3"/>
      <c r="AJ1303" s="3"/>
    </row>
    <row r="1304" spans="1:36" ht="15">
      <c r="A1304" s="66" t="s">
        <v>964</v>
      </c>
      <c r="B1304" s="67"/>
      <c r="C1304" s="67"/>
      <c r="D1304" s="68"/>
      <c r="E1304" s="70"/>
      <c r="F1304" s="67"/>
      <c r="G1304" s="67"/>
      <c r="H1304" s="71"/>
      <c r="I1304" s="72"/>
      <c r="J1304" s="72"/>
      <c r="K1304" s="71"/>
      <c r="L1304" s="75"/>
      <c r="M1304" s="76">
        <v>4138.39404296875</v>
      </c>
      <c r="N1304" s="76">
        <v>4112.8388671875</v>
      </c>
      <c r="O1304" s="77"/>
      <c r="P1304" s="78"/>
      <c r="Q1304" s="78"/>
      <c r="R1304" s="83"/>
      <c r="S1304" s="83"/>
      <c r="T1304" s="83"/>
      <c r="U1304" s="83"/>
      <c r="V1304" s="86"/>
      <c r="W1304" s="51"/>
      <c r="X1304" s="86"/>
      <c r="Y1304" s="52"/>
      <c r="Z1304" s="51"/>
      <c r="AA1304" s="73">
        <v>1304</v>
      </c>
      <c r="AB1304" s="73"/>
      <c r="AC1304" s="74"/>
      <c r="AD1304" s="82"/>
      <c r="AE1304" s="82"/>
      <c r="AF1304" s="2"/>
      <c r="AI1304" s="3"/>
      <c r="AJ1304" s="3"/>
    </row>
    <row r="1305" spans="1:36" ht="15">
      <c r="A1305" s="66" t="s">
        <v>1664</v>
      </c>
      <c r="B1305" s="67"/>
      <c r="C1305" s="67"/>
      <c r="D1305" s="68"/>
      <c r="E1305" s="70"/>
      <c r="F1305" s="67"/>
      <c r="G1305" s="67"/>
      <c r="H1305" s="71"/>
      <c r="I1305" s="72"/>
      <c r="J1305" s="72"/>
      <c r="K1305" s="71"/>
      <c r="L1305" s="75"/>
      <c r="M1305" s="76">
        <v>4592.61279296875</v>
      </c>
      <c r="N1305" s="76">
        <v>3382.372314453125</v>
      </c>
      <c r="O1305" s="77"/>
      <c r="P1305" s="78"/>
      <c r="Q1305" s="78"/>
      <c r="R1305" s="83"/>
      <c r="S1305" s="83"/>
      <c r="T1305" s="83"/>
      <c r="U1305" s="83"/>
      <c r="V1305" s="86"/>
      <c r="W1305" s="51"/>
      <c r="X1305" s="86"/>
      <c r="Y1305" s="52"/>
      <c r="Z1305" s="51"/>
      <c r="AA1305" s="73">
        <v>1305</v>
      </c>
      <c r="AB1305" s="73"/>
      <c r="AC1305" s="74"/>
      <c r="AD1305" s="82"/>
      <c r="AE1305" s="82"/>
      <c r="AF1305" s="2"/>
      <c r="AI1305" s="3"/>
      <c r="AJ1305" s="3"/>
    </row>
    <row r="1306" spans="1:36" ht="15">
      <c r="A1306" s="66" t="s">
        <v>1665</v>
      </c>
      <c r="B1306" s="67"/>
      <c r="C1306" s="67"/>
      <c r="D1306" s="68"/>
      <c r="E1306" s="70"/>
      <c r="F1306" s="67"/>
      <c r="G1306" s="67"/>
      <c r="H1306" s="71"/>
      <c r="I1306" s="72"/>
      <c r="J1306" s="72"/>
      <c r="K1306" s="71"/>
      <c r="L1306" s="75"/>
      <c r="M1306" s="76">
        <v>3609.409912109375</v>
      </c>
      <c r="N1306" s="76">
        <v>5640.93994140625</v>
      </c>
      <c r="O1306" s="77"/>
      <c r="P1306" s="78"/>
      <c r="Q1306" s="78"/>
      <c r="R1306" s="83"/>
      <c r="S1306" s="83"/>
      <c r="T1306" s="83"/>
      <c r="U1306" s="83"/>
      <c r="V1306" s="86"/>
      <c r="W1306" s="51"/>
      <c r="X1306" s="86"/>
      <c r="Y1306" s="52"/>
      <c r="Z1306" s="51"/>
      <c r="AA1306" s="73">
        <v>1306</v>
      </c>
      <c r="AB1306" s="73"/>
      <c r="AC1306" s="74"/>
      <c r="AD1306" s="82"/>
      <c r="AE1306" s="82"/>
      <c r="AF1306" s="2"/>
      <c r="AI1306" s="3"/>
      <c r="AJ1306" s="3"/>
    </row>
    <row r="1307" spans="1:36" ht="15">
      <c r="A1307" s="66" t="s">
        <v>965</v>
      </c>
      <c r="B1307" s="67"/>
      <c r="C1307" s="67"/>
      <c r="D1307" s="68"/>
      <c r="E1307" s="70"/>
      <c r="F1307" s="67"/>
      <c r="G1307" s="67"/>
      <c r="H1307" s="71"/>
      <c r="I1307" s="72"/>
      <c r="J1307" s="72"/>
      <c r="K1307" s="71"/>
      <c r="L1307" s="75"/>
      <c r="M1307" s="76">
        <v>4617.25439453125</v>
      </c>
      <c r="N1307" s="76">
        <v>4375.57373046875</v>
      </c>
      <c r="O1307" s="77"/>
      <c r="P1307" s="78"/>
      <c r="Q1307" s="78"/>
      <c r="R1307" s="83"/>
      <c r="S1307" s="83"/>
      <c r="T1307" s="83"/>
      <c r="U1307" s="83"/>
      <c r="V1307" s="86"/>
      <c r="W1307" s="51"/>
      <c r="X1307" s="86"/>
      <c r="Y1307" s="52"/>
      <c r="Z1307" s="51"/>
      <c r="AA1307" s="73">
        <v>1307</v>
      </c>
      <c r="AB1307" s="73"/>
      <c r="AC1307" s="74"/>
      <c r="AD1307" s="82"/>
      <c r="AE1307" s="82"/>
      <c r="AF1307" s="2"/>
      <c r="AI1307" s="3"/>
      <c r="AJ1307" s="3"/>
    </row>
    <row r="1308" spans="1:36" ht="15">
      <c r="A1308" s="66" t="s">
        <v>1666</v>
      </c>
      <c r="B1308" s="67"/>
      <c r="C1308" s="67"/>
      <c r="D1308" s="68"/>
      <c r="E1308" s="70"/>
      <c r="F1308" s="67"/>
      <c r="G1308" s="67"/>
      <c r="H1308" s="71"/>
      <c r="I1308" s="72"/>
      <c r="J1308" s="72"/>
      <c r="K1308" s="71"/>
      <c r="L1308" s="75"/>
      <c r="M1308" s="76">
        <v>4528.06396484375</v>
      </c>
      <c r="N1308" s="76">
        <v>2766.9873046875</v>
      </c>
      <c r="O1308" s="77"/>
      <c r="P1308" s="78"/>
      <c r="Q1308" s="78"/>
      <c r="R1308" s="83"/>
      <c r="S1308" s="83"/>
      <c r="T1308" s="83"/>
      <c r="U1308" s="83"/>
      <c r="V1308" s="86"/>
      <c r="W1308" s="51"/>
      <c r="X1308" s="86"/>
      <c r="Y1308" s="52"/>
      <c r="Z1308" s="51"/>
      <c r="AA1308" s="73">
        <v>1308</v>
      </c>
      <c r="AB1308" s="73"/>
      <c r="AC1308" s="74"/>
      <c r="AD1308" s="82"/>
      <c r="AE1308" s="82"/>
      <c r="AF1308" s="2"/>
      <c r="AI1308" s="3"/>
      <c r="AJ1308" s="3"/>
    </row>
    <row r="1309" spans="1:36" ht="15">
      <c r="A1309" s="66" t="s">
        <v>1667</v>
      </c>
      <c r="B1309" s="67"/>
      <c r="C1309" s="67"/>
      <c r="D1309" s="68"/>
      <c r="E1309" s="70"/>
      <c r="F1309" s="67"/>
      <c r="G1309" s="67"/>
      <c r="H1309" s="71"/>
      <c r="I1309" s="72"/>
      <c r="J1309" s="72"/>
      <c r="K1309" s="71"/>
      <c r="L1309" s="75"/>
      <c r="M1309" s="76">
        <v>5055.73779296875</v>
      </c>
      <c r="N1309" s="76">
        <v>4761.51220703125</v>
      </c>
      <c r="O1309" s="77"/>
      <c r="P1309" s="78"/>
      <c r="Q1309" s="78"/>
      <c r="R1309" s="83"/>
      <c r="S1309" s="83"/>
      <c r="T1309" s="83"/>
      <c r="U1309" s="83"/>
      <c r="V1309" s="86"/>
      <c r="W1309" s="51"/>
      <c r="X1309" s="86"/>
      <c r="Y1309" s="52"/>
      <c r="Z1309" s="51"/>
      <c r="AA1309" s="73">
        <v>1309</v>
      </c>
      <c r="AB1309" s="73"/>
      <c r="AC1309" s="74"/>
      <c r="AD1309" s="82"/>
      <c r="AE1309" s="82"/>
      <c r="AF1309" s="2"/>
      <c r="AI1309" s="3"/>
      <c r="AJ1309" s="3"/>
    </row>
    <row r="1310" spans="1:36" ht="15">
      <c r="A1310" s="66" t="s">
        <v>966</v>
      </c>
      <c r="B1310" s="67"/>
      <c r="C1310" s="67"/>
      <c r="D1310" s="68"/>
      <c r="E1310" s="70"/>
      <c r="F1310" s="67"/>
      <c r="G1310" s="67"/>
      <c r="H1310" s="71"/>
      <c r="I1310" s="72"/>
      <c r="J1310" s="72"/>
      <c r="K1310" s="71"/>
      <c r="L1310" s="75"/>
      <c r="M1310" s="76">
        <v>5797.7734375</v>
      </c>
      <c r="N1310" s="76">
        <v>1701.16845703125</v>
      </c>
      <c r="O1310" s="77"/>
      <c r="P1310" s="78"/>
      <c r="Q1310" s="78"/>
      <c r="R1310" s="83"/>
      <c r="S1310" s="83"/>
      <c r="T1310" s="83"/>
      <c r="U1310" s="83"/>
      <c r="V1310" s="86"/>
      <c r="W1310" s="51"/>
      <c r="X1310" s="86"/>
      <c r="Y1310" s="52"/>
      <c r="Z1310" s="51"/>
      <c r="AA1310" s="73">
        <v>1310</v>
      </c>
      <c r="AB1310" s="73"/>
      <c r="AC1310" s="74"/>
      <c r="AD1310" s="82"/>
      <c r="AE1310" s="82"/>
      <c r="AF1310" s="2"/>
      <c r="AI1310" s="3"/>
      <c r="AJ1310" s="3"/>
    </row>
    <row r="1311" spans="1:36" ht="15">
      <c r="A1311" s="66" t="s">
        <v>423</v>
      </c>
      <c r="B1311" s="67"/>
      <c r="C1311" s="67"/>
      <c r="D1311" s="68"/>
      <c r="E1311" s="70"/>
      <c r="F1311" s="67"/>
      <c r="G1311" s="67"/>
      <c r="H1311" s="71"/>
      <c r="I1311" s="72"/>
      <c r="J1311" s="72"/>
      <c r="K1311" s="71"/>
      <c r="L1311" s="75"/>
      <c r="M1311" s="76">
        <v>5651.82177734375</v>
      </c>
      <c r="N1311" s="76">
        <v>2724.3603515625</v>
      </c>
      <c r="O1311" s="77"/>
      <c r="P1311" s="78"/>
      <c r="Q1311" s="78"/>
      <c r="R1311" s="83"/>
      <c r="S1311" s="83"/>
      <c r="T1311" s="83"/>
      <c r="U1311" s="83"/>
      <c r="V1311" s="86"/>
      <c r="W1311" s="51"/>
      <c r="X1311" s="86"/>
      <c r="Y1311" s="52"/>
      <c r="Z1311" s="51"/>
      <c r="AA1311" s="73">
        <v>1311</v>
      </c>
      <c r="AB1311" s="73"/>
      <c r="AC1311" s="74"/>
      <c r="AD1311" s="82"/>
      <c r="AE1311" s="82"/>
      <c r="AF1311" s="2"/>
      <c r="AI1311" s="3"/>
      <c r="AJ1311" s="3"/>
    </row>
    <row r="1312" spans="1:36" ht="15">
      <c r="A1312" s="66" t="s">
        <v>1668</v>
      </c>
      <c r="B1312" s="67"/>
      <c r="C1312" s="67"/>
      <c r="D1312" s="68"/>
      <c r="E1312" s="70"/>
      <c r="F1312" s="67"/>
      <c r="G1312" s="67"/>
      <c r="H1312" s="71"/>
      <c r="I1312" s="72"/>
      <c r="J1312" s="72"/>
      <c r="K1312" s="71"/>
      <c r="L1312" s="75"/>
      <c r="M1312" s="76">
        <v>6945.3330078125</v>
      </c>
      <c r="N1312" s="76">
        <v>5960.07421875</v>
      </c>
      <c r="O1312" s="77"/>
      <c r="P1312" s="78"/>
      <c r="Q1312" s="78"/>
      <c r="R1312" s="83"/>
      <c r="S1312" s="83"/>
      <c r="T1312" s="83"/>
      <c r="U1312" s="83"/>
      <c r="V1312" s="86"/>
      <c r="W1312" s="51"/>
      <c r="X1312" s="86"/>
      <c r="Y1312" s="52"/>
      <c r="Z1312" s="51"/>
      <c r="AA1312" s="73">
        <v>1312</v>
      </c>
      <c r="AB1312" s="73"/>
      <c r="AC1312" s="74"/>
      <c r="AD1312" s="82"/>
      <c r="AE1312" s="82"/>
      <c r="AF1312" s="2"/>
      <c r="AI1312" s="3"/>
      <c r="AJ1312" s="3"/>
    </row>
    <row r="1313" spans="1:36" ht="15">
      <c r="A1313" s="66" t="s">
        <v>1669</v>
      </c>
      <c r="B1313" s="67"/>
      <c r="C1313" s="67"/>
      <c r="D1313" s="68"/>
      <c r="E1313" s="70"/>
      <c r="F1313" s="67"/>
      <c r="G1313" s="67"/>
      <c r="H1313" s="71"/>
      <c r="I1313" s="72"/>
      <c r="J1313" s="72"/>
      <c r="K1313" s="71"/>
      <c r="L1313" s="75"/>
      <c r="M1313" s="76">
        <v>5300.71240234375</v>
      </c>
      <c r="N1313" s="76">
        <v>6736.03466796875</v>
      </c>
      <c r="O1313" s="77"/>
      <c r="P1313" s="78"/>
      <c r="Q1313" s="78"/>
      <c r="R1313" s="83"/>
      <c r="S1313" s="83"/>
      <c r="T1313" s="83"/>
      <c r="U1313" s="83"/>
      <c r="V1313" s="86"/>
      <c r="W1313" s="51"/>
      <c r="X1313" s="86"/>
      <c r="Y1313" s="52"/>
      <c r="Z1313" s="51"/>
      <c r="AA1313" s="73">
        <v>1313</v>
      </c>
      <c r="AB1313" s="73"/>
      <c r="AC1313" s="74"/>
      <c r="AD1313" s="82"/>
      <c r="AE1313" s="82"/>
      <c r="AF1313" s="2"/>
      <c r="AI1313" s="3"/>
      <c r="AJ1313" s="3"/>
    </row>
    <row r="1314" spans="1:36" ht="15">
      <c r="A1314" s="66" t="s">
        <v>1670</v>
      </c>
      <c r="B1314" s="67"/>
      <c r="C1314" s="67"/>
      <c r="D1314" s="68"/>
      <c r="E1314" s="70"/>
      <c r="F1314" s="67"/>
      <c r="G1314" s="67"/>
      <c r="H1314" s="71"/>
      <c r="I1314" s="72"/>
      <c r="J1314" s="72"/>
      <c r="K1314" s="71"/>
      <c r="L1314" s="75"/>
      <c r="M1314" s="76">
        <v>6668.0849609375</v>
      </c>
      <c r="N1314" s="76">
        <v>7960.04638671875</v>
      </c>
      <c r="O1314" s="77"/>
      <c r="P1314" s="78"/>
      <c r="Q1314" s="78"/>
      <c r="R1314" s="83"/>
      <c r="S1314" s="83"/>
      <c r="T1314" s="83"/>
      <c r="U1314" s="83"/>
      <c r="V1314" s="86"/>
      <c r="W1314" s="51"/>
      <c r="X1314" s="86"/>
      <c r="Y1314" s="52"/>
      <c r="Z1314" s="51"/>
      <c r="AA1314" s="73">
        <v>1314</v>
      </c>
      <c r="AB1314" s="73"/>
      <c r="AC1314" s="74"/>
      <c r="AD1314" s="82"/>
      <c r="AE1314" s="82"/>
      <c r="AF1314" s="2"/>
      <c r="AI1314" s="3"/>
      <c r="AJ1314" s="3"/>
    </row>
    <row r="1315" spans="1:36" ht="15">
      <c r="A1315" s="66" t="s">
        <v>967</v>
      </c>
      <c r="B1315" s="67"/>
      <c r="C1315" s="67"/>
      <c r="D1315" s="68"/>
      <c r="E1315" s="70"/>
      <c r="F1315" s="67"/>
      <c r="G1315" s="67"/>
      <c r="H1315" s="71"/>
      <c r="I1315" s="72"/>
      <c r="J1315" s="72"/>
      <c r="K1315" s="71"/>
      <c r="L1315" s="75"/>
      <c r="M1315" s="76">
        <v>3735.42724609375</v>
      </c>
      <c r="N1315" s="76">
        <v>1836.4822998046875</v>
      </c>
      <c r="O1315" s="77"/>
      <c r="P1315" s="78"/>
      <c r="Q1315" s="78"/>
      <c r="R1315" s="83"/>
      <c r="S1315" s="83"/>
      <c r="T1315" s="83"/>
      <c r="U1315" s="83"/>
      <c r="V1315" s="86"/>
      <c r="W1315" s="51"/>
      <c r="X1315" s="86"/>
      <c r="Y1315" s="52"/>
      <c r="Z1315" s="51"/>
      <c r="AA1315" s="73">
        <v>1315</v>
      </c>
      <c r="AB1315" s="73"/>
      <c r="AC1315" s="74"/>
      <c r="AD1315" s="82"/>
      <c r="AE1315" s="82"/>
      <c r="AF1315" s="2"/>
      <c r="AI1315" s="3"/>
      <c r="AJ1315" s="3"/>
    </row>
    <row r="1316" spans="1:36" ht="15">
      <c r="A1316" s="66" t="s">
        <v>1671</v>
      </c>
      <c r="B1316" s="67"/>
      <c r="C1316" s="67"/>
      <c r="D1316" s="68"/>
      <c r="E1316" s="70"/>
      <c r="F1316" s="67"/>
      <c r="G1316" s="67"/>
      <c r="H1316" s="71"/>
      <c r="I1316" s="72"/>
      <c r="J1316" s="72"/>
      <c r="K1316" s="71"/>
      <c r="L1316" s="75"/>
      <c r="M1316" s="76">
        <v>3942.101806640625</v>
      </c>
      <c r="N1316" s="76">
        <v>4964.51708984375</v>
      </c>
      <c r="O1316" s="77"/>
      <c r="P1316" s="78"/>
      <c r="Q1316" s="78"/>
      <c r="R1316" s="83"/>
      <c r="S1316" s="83"/>
      <c r="T1316" s="83"/>
      <c r="U1316" s="83"/>
      <c r="V1316" s="86"/>
      <c r="W1316" s="51"/>
      <c r="X1316" s="86"/>
      <c r="Y1316" s="52"/>
      <c r="Z1316" s="51"/>
      <c r="AA1316" s="73">
        <v>1316</v>
      </c>
      <c r="AB1316" s="73"/>
      <c r="AC1316" s="74"/>
      <c r="AD1316" s="82"/>
      <c r="AE1316" s="82"/>
      <c r="AF1316" s="2"/>
      <c r="AI1316" s="3"/>
      <c r="AJ1316" s="3"/>
    </row>
    <row r="1317" spans="1:36" ht="15">
      <c r="A1317" s="66" t="s">
        <v>968</v>
      </c>
      <c r="B1317" s="67"/>
      <c r="C1317" s="67"/>
      <c r="D1317" s="68"/>
      <c r="E1317" s="70"/>
      <c r="F1317" s="67"/>
      <c r="G1317" s="67"/>
      <c r="H1317" s="71"/>
      <c r="I1317" s="72"/>
      <c r="J1317" s="72"/>
      <c r="K1317" s="71"/>
      <c r="L1317" s="75"/>
      <c r="M1317" s="76">
        <v>4125.2900390625</v>
      </c>
      <c r="N1317" s="76">
        <v>4183.77880859375</v>
      </c>
      <c r="O1317" s="77"/>
      <c r="P1317" s="78"/>
      <c r="Q1317" s="78"/>
      <c r="R1317" s="83"/>
      <c r="S1317" s="83"/>
      <c r="T1317" s="83"/>
      <c r="U1317" s="83"/>
      <c r="V1317" s="86"/>
      <c r="W1317" s="51"/>
      <c r="X1317" s="86"/>
      <c r="Y1317" s="52"/>
      <c r="Z1317" s="51"/>
      <c r="AA1317" s="73">
        <v>1317</v>
      </c>
      <c r="AB1317" s="73"/>
      <c r="AC1317" s="74"/>
      <c r="AD1317" s="82"/>
      <c r="AE1317" s="82"/>
      <c r="AF1317" s="2"/>
      <c r="AI1317" s="3"/>
      <c r="AJ1317" s="3"/>
    </row>
    <row r="1318" spans="1:36" ht="15">
      <c r="A1318" s="66" t="s">
        <v>1672</v>
      </c>
      <c r="B1318" s="67"/>
      <c r="C1318" s="67"/>
      <c r="D1318" s="68"/>
      <c r="E1318" s="70"/>
      <c r="F1318" s="67"/>
      <c r="G1318" s="67"/>
      <c r="H1318" s="71"/>
      <c r="I1318" s="72"/>
      <c r="J1318" s="72"/>
      <c r="K1318" s="71"/>
      <c r="L1318" s="75"/>
      <c r="M1318" s="76">
        <v>5070.341796875</v>
      </c>
      <c r="N1318" s="76">
        <v>4288.3798828125</v>
      </c>
      <c r="O1318" s="77"/>
      <c r="P1318" s="78"/>
      <c r="Q1318" s="78"/>
      <c r="R1318" s="83"/>
      <c r="S1318" s="83"/>
      <c r="T1318" s="83"/>
      <c r="U1318" s="83"/>
      <c r="V1318" s="86"/>
      <c r="W1318" s="51"/>
      <c r="X1318" s="86"/>
      <c r="Y1318" s="52"/>
      <c r="Z1318" s="51"/>
      <c r="AA1318" s="73">
        <v>1318</v>
      </c>
      <c r="AB1318" s="73"/>
      <c r="AC1318" s="74"/>
      <c r="AD1318" s="82"/>
      <c r="AE1318" s="82"/>
      <c r="AF1318" s="2"/>
      <c r="AI1318" s="3"/>
      <c r="AJ1318" s="3"/>
    </row>
    <row r="1319" spans="1:36" ht="15">
      <c r="A1319" s="66" t="s">
        <v>223</v>
      </c>
      <c r="B1319" s="67"/>
      <c r="C1319" s="67"/>
      <c r="D1319" s="68"/>
      <c r="E1319" s="70"/>
      <c r="F1319" s="67"/>
      <c r="G1319" s="67"/>
      <c r="H1319" s="71"/>
      <c r="I1319" s="72"/>
      <c r="J1319" s="72"/>
      <c r="K1319" s="71"/>
      <c r="L1319" s="75"/>
      <c r="M1319" s="76">
        <v>4125.35546875</v>
      </c>
      <c r="N1319" s="76">
        <v>4149.8037109375</v>
      </c>
      <c r="O1319" s="77"/>
      <c r="P1319" s="78"/>
      <c r="Q1319" s="78"/>
      <c r="R1319" s="83"/>
      <c r="S1319" s="83"/>
      <c r="T1319" s="83"/>
      <c r="U1319" s="83"/>
      <c r="V1319" s="86"/>
      <c r="W1319" s="51"/>
      <c r="X1319" s="86"/>
      <c r="Y1319" s="52"/>
      <c r="Z1319" s="51"/>
      <c r="AA1319" s="73">
        <v>1319</v>
      </c>
      <c r="AB1319" s="73"/>
      <c r="AC1319" s="74"/>
      <c r="AD1319" s="82"/>
      <c r="AE1319" s="82"/>
      <c r="AF1319" s="2"/>
      <c r="AI1319" s="3"/>
      <c r="AJ1319" s="3"/>
    </row>
    <row r="1320" spans="1:36" ht="15">
      <c r="A1320" s="66" t="s">
        <v>1673</v>
      </c>
      <c r="B1320" s="67"/>
      <c r="C1320" s="67"/>
      <c r="D1320" s="68"/>
      <c r="E1320" s="70"/>
      <c r="F1320" s="67"/>
      <c r="G1320" s="67"/>
      <c r="H1320" s="71"/>
      <c r="I1320" s="72"/>
      <c r="J1320" s="72"/>
      <c r="K1320" s="71"/>
      <c r="L1320" s="75"/>
      <c r="M1320" s="76">
        <v>3729.827880859375</v>
      </c>
      <c r="N1320" s="76">
        <v>4905.80224609375</v>
      </c>
      <c r="O1320" s="77"/>
      <c r="P1320" s="78"/>
      <c r="Q1320" s="78"/>
      <c r="R1320" s="83"/>
      <c r="S1320" s="83"/>
      <c r="T1320" s="83"/>
      <c r="U1320" s="83"/>
      <c r="V1320" s="86"/>
      <c r="W1320" s="51"/>
      <c r="X1320" s="86"/>
      <c r="Y1320" s="52"/>
      <c r="Z1320" s="51"/>
      <c r="AA1320" s="73">
        <v>1320</v>
      </c>
      <c r="AB1320" s="73"/>
      <c r="AC1320" s="74"/>
      <c r="AD1320" s="82"/>
      <c r="AE1320" s="82"/>
      <c r="AF1320" s="2"/>
      <c r="AI1320" s="3"/>
      <c r="AJ1320" s="3"/>
    </row>
    <row r="1321" spans="1:36" ht="15">
      <c r="A1321" s="66" t="s">
        <v>276</v>
      </c>
      <c r="B1321" s="67"/>
      <c r="C1321" s="67"/>
      <c r="D1321" s="68"/>
      <c r="E1321" s="70"/>
      <c r="F1321" s="67"/>
      <c r="G1321" s="67"/>
      <c r="H1321" s="71"/>
      <c r="I1321" s="72"/>
      <c r="J1321" s="72"/>
      <c r="K1321" s="71"/>
      <c r="L1321" s="75"/>
      <c r="M1321" s="76">
        <v>4054.453857421875</v>
      </c>
      <c r="N1321" s="76">
        <v>4132.3701171875</v>
      </c>
      <c r="O1321" s="77"/>
      <c r="P1321" s="78"/>
      <c r="Q1321" s="78"/>
      <c r="R1321" s="83"/>
      <c r="S1321" s="83"/>
      <c r="T1321" s="83"/>
      <c r="U1321" s="83"/>
      <c r="V1321" s="86"/>
      <c r="W1321" s="51"/>
      <c r="X1321" s="86"/>
      <c r="Y1321" s="52"/>
      <c r="Z1321" s="51"/>
      <c r="AA1321" s="73">
        <v>1321</v>
      </c>
      <c r="AB1321" s="73"/>
      <c r="AC1321" s="74"/>
      <c r="AD1321" s="82"/>
      <c r="AE1321" s="82"/>
      <c r="AF1321" s="2"/>
      <c r="AI1321" s="3"/>
      <c r="AJ1321" s="3"/>
    </row>
    <row r="1322" spans="1:36" ht="15">
      <c r="A1322" s="66" t="s">
        <v>1674</v>
      </c>
      <c r="B1322" s="67"/>
      <c r="C1322" s="67"/>
      <c r="D1322" s="68"/>
      <c r="E1322" s="70"/>
      <c r="F1322" s="67"/>
      <c r="G1322" s="67"/>
      <c r="H1322" s="71"/>
      <c r="I1322" s="72"/>
      <c r="J1322" s="72"/>
      <c r="K1322" s="71"/>
      <c r="L1322" s="75"/>
      <c r="M1322" s="76">
        <v>3543.177734375</v>
      </c>
      <c r="N1322" s="76">
        <v>4833.55517578125</v>
      </c>
      <c r="O1322" s="77"/>
      <c r="P1322" s="78"/>
      <c r="Q1322" s="78"/>
      <c r="R1322" s="83"/>
      <c r="S1322" s="83"/>
      <c r="T1322" s="83"/>
      <c r="U1322" s="83"/>
      <c r="V1322" s="86"/>
      <c r="W1322" s="51"/>
      <c r="X1322" s="86"/>
      <c r="Y1322" s="52"/>
      <c r="Z1322" s="51"/>
      <c r="AA1322" s="73">
        <v>1322</v>
      </c>
      <c r="AB1322" s="73"/>
      <c r="AC1322" s="74"/>
      <c r="AD1322" s="82"/>
      <c r="AE1322" s="82"/>
      <c r="AF1322" s="2"/>
      <c r="AI1322" s="3"/>
      <c r="AJ1322" s="3"/>
    </row>
    <row r="1323" spans="1:36" ht="15">
      <c r="A1323" s="66" t="s">
        <v>1675</v>
      </c>
      <c r="B1323" s="67"/>
      <c r="C1323" s="67"/>
      <c r="D1323" s="68"/>
      <c r="E1323" s="70"/>
      <c r="F1323" s="67"/>
      <c r="G1323" s="67"/>
      <c r="H1323" s="71"/>
      <c r="I1323" s="72"/>
      <c r="J1323" s="72"/>
      <c r="K1323" s="71"/>
      <c r="L1323" s="75"/>
      <c r="M1323" s="76">
        <v>4494.2138671875</v>
      </c>
      <c r="N1323" s="76">
        <v>4868.42626953125</v>
      </c>
      <c r="O1323" s="77"/>
      <c r="P1323" s="78"/>
      <c r="Q1323" s="78"/>
      <c r="R1323" s="83"/>
      <c r="S1323" s="83"/>
      <c r="T1323" s="83"/>
      <c r="U1323" s="83"/>
      <c r="V1323" s="86"/>
      <c r="W1323" s="51"/>
      <c r="X1323" s="86"/>
      <c r="Y1323" s="52"/>
      <c r="Z1323" s="51"/>
      <c r="AA1323" s="73">
        <v>1323</v>
      </c>
      <c r="AB1323" s="73"/>
      <c r="AC1323" s="74"/>
      <c r="AD1323" s="82"/>
      <c r="AE1323" s="82"/>
      <c r="AF1323" s="2"/>
      <c r="AI1323" s="3"/>
      <c r="AJ1323" s="3"/>
    </row>
    <row r="1324" spans="1:36" ht="15">
      <c r="A1324" s="66" t="s">
        <v>388</v>
      </c>
      <c r="B1324" s="67"/>
      <c r="C1324" s="67"/>
      <c r="D1324" s="68"/>
      <c r="E1324" s="70"/>
      <c r="F1324" s="67"/>
      <c r="G1324" s="67"/>
      <c r="H1324" s="71"/>
      <c r="I1324" s="72"/>
      <c r="J1324" s="72"/>
      <c r="K1324" s="71"/>
      <c r="L1324" s="75"/>
      <c r="M1324" s="76">
        <v>4045.373046875</v>
      </c>
      <c r="N1324" s="76">
        <v>4102.7529296875</v>
      </c>
      <c r="O1324" s="77"/>
      <c r="P1324" s="78"/>
      <c r="Q1324" s="78"/>
      <c r="R1324" s="83"/>
      <c r="S1324" s="83"/>
      <c r="T1324" s="83"/>
      <c r="U1324" s="83"/>
      <c r="V1324" s="86"/>
      <c r="W1324" s="51"/>
      <c r="X1324" s="86"/>
      <c r="Y1324" s="52"/>
      <c r="Z1324" s="51"/>
      <c r="AA1324" s="73">
        <v>1324</v>
      </c>
      <c r="AB1324" s="73"/>
      <c r="AC1324" s="74"/>
      <c r="AD1324" s="82"/>
      <c r="AE1324" s="82"/>
      <c r="AF1324" s="2"/>
      <c r="AI1324" s="3"/>
      <c r="AJ1324" s="3"/>
    </row>
    <row r="1325" spans="1:36" ht="15">
      <c r="A1325" s="66" t="s">
        <v>1676</v>
      </c>
      <c r="B1325" s="67"/>
      <c r="C1325" s="67"/>
      <c r="D1325" s="68"/>
      <c r="E1325" s="70"/>
      <c r="F1325" s="67"/>
      <c r="G1325" s="67"/>
      <c r="H1325" s="71"/>
      <c r="I1325" s="72"/>
      <c r="J1325" s="72"/>
      <c r="K1325" s="71"/>
      <c r="L1325" s="75"/>
      <c r="M1325" s="76">
        <v>4646.48046875</v>
      </c>
      <c r="N1325" s="76">
        <v>4747.4384765625</v>
      </c>
      <c r="O1325" s="77"/>
      <c r="P1325" s="78"/>
      <c r="Q1325" s="78"/>
      <c r="R1325" s="83"/>
      <c r="S1325" s="83"/>
      <c r="T1325" s="83"/>
      <c r="U1325" s="83"/>
      <c r="V1325" s="86"/>
      <c r="W1325" s="51"/>
      <c r="X1325" s="86"/>
      <c r="Y1325" s="52"/>
      <c r="Z1325" s="51"/>
      <c r="AA1325" s="73">
        <v>1325</v>
      </c>
      <c r="AB1325" s="73"/>
      <c r="AC1325" s="74"/>
      <c r="AD1325" s="82"/>
      <c r="AE1325" s="82"/>
      <c r="AF1325" s="2"/>
      <c r="AI1325" s="3"/>
      <c r="AJ1325" s="3"/>
    </row>
    <row r="1326" spans="1:36" ht="15">
      <c r="A1326" s="66" t="s">
        <v>379</v>
      </c>
      <c r="B1326" s="67"/>
      <c r="C1326" s="67"/>
      <c r="D1326" s="68"/>
      <c r="E1326" s="70"/>
      <c r="F1326" s="67"/>
      <c r="G1326" s="67"/>
      <c r="H1326" s="71"/>
      <c r="I1326" s="72"/>
      <c r="J1326" s="72"/>
      <c r="K1326" s="71"/>
      <c r="L1326" s="75"/>
      <c r="M1326" s="76">
        <v>2983.001220703125</v>
      </c>
      <c r="N1326" s="76">
        <v>3708.12744140625</v>
      </c>
      <c r="O1326" s="77"/>
      <c r="P1326" s="78"/>
      <c r="Q1326" s="78"/>
      <c r="R1326" s="83"/>
      <c r="S1326" s="83"/>
      <c r="T1326" s="83"/>
      <c r="U1326" s="83"/>
      <c r="V1326" s="86"/>
      <c r="W1326" s="51"/>
      <c r="X1326" s="86"/>
      <c r="Y1326" s="52"/>
      <c r="Z1326" s="51"/>
      <c r="AA1326" s="73">
        <v>1326</v>
      </c>
      <c r="AB1326" s="73"/>
      <c r="AC1326" s="74"/>
      <c r="AD1326" s="82"/>
      <c r="AE1326" s="82"/>
      <c r="AF1326" s="2"/>
      <c r="AI1326" s="3"/>
      <c r="AJ1326" s="3"/>
    </row>
    <row r="1327" spans="1:36" ht="15">
      <c r="A1327" s="66" t="s">
        <v>1677</v>
      </c>
      <c r="B1327" s="67"/>
      <c r="C1327" s="67"/>
      <c r="D1327" s="68"/>
      <c r="E1327" s="70"/>
      <c r="F1327" s="67"/>
      <c r="G1327" s="67"/>
      <c r="H1327" s="71"/>
      <c r="I1327" s="72"/>
      <c r="J1327" s="72"/>
      <c r="K1327" s="71"/>
      <c r="L1327" s="75"/>
      <c r="M1327" s="76">
        <v>5621.28857421875</v>
      </c>
      <c r="N1327" s="76">
        <v>4534.1240234375</v>
      </c>
      <c r="O1327" s="77"/>
      <c r="P1327" s="78"/>
      <c r="Q1327" s="78"/>
      <c r="R1327" s="83"/>
      <c r="S1327" s="83"/>
      <c r="T1327" s="83"/>
      <c r="U1327" s="83"/>
      <c r="V1327" s="86"/>
      <c r="W1327" s="51"/>
      <c r="X1327" s="86"/>
      <c r="Y1327" s="52"/>
      <c r="Z1327" s="51"/>
      <c r="AA1327" s="73">
        <v>1327</v>
      </c>
      <c r="AB1327" s="73"/>
      <c r="AC1327" s="74"/>
      <c r="AD1327" s="82"/>
      <c r="AE1327" s="82"/>
      <c r="AF1327" s="2"/>
      <c r="AI1327" s="3"/>
      <c r="AJ1327" s="3"/>
    </row>
    <row r="1328" spans="1:36" ht="15">
      <c r="A1328" s="66" t="s">
        <v>969</v>
      </c>
      <c r="B1328" s="67"/>
      <c r="C1328" s="67"/>
      <c r="D1328" s="68"/>
      <c r="E1328" s="70"/>
      <c r="F1328" s="67"/>
      <c r="G1328" s="67"/>
      <c r="H1328" s="71"/>
      <c r="I1328" s="72"/>
      <c r="J1328" s="72"/>
      <c r="K1328" s="71"/>
      <c r="L1328" s="75"/>
      <c r="M1328" s="76">
        <v>6782.28466796875</v>
      </c>
      <c r="N1328" s="76">
        <v>2414.173828125</v>
      </c>
      <c r="O1328" s="77"/>
      <c r="P1328" s="78"/>
      <c r="Q1328" s="78"/>
      <c r="R1328" s="83"/>
      <c r="S1328" s="83"/>
      <c r="T1328" s="83"/>
      <c r="U1328" s="83"/>
      <c r="V1328" s="86"/>
      <c r="W1328" s="51"/>
      <c r="X1328" s="86"/>
      <c r="Y1328" s="52"/>
      <c r="Z1328" s="51"/>
      <c r="AA1328" s="73">
        <v>1328</v>
      </c>
      <c r="AB1328" s="73"/>
      <c r="AC1328" s="74"/>
      <c r="AD1328" s="82"/>
      <c r="AE1328" s="82"/>
      <c r="AF1328" s="2"/>
      <c r="AI1328" s="3"/>
      <c r="AJ1328" s="3"/>
    </row>
    <row r="1329" spans="1:36" ht="15">
      <c r="A1329" s="66" t="s">
        <v>1678</v>
      </c>
      <c r="B1329" s="67"/>
      <c r="C1329" s="67"/>
      <c r="D1329" s="68"/>
      <c r="E1329" s="70"/>
      <c r="F1329" s="67"/>
      <c r="G1329" s="67"/>
      <c r="H1329" s="71"/>
      <c r="I1329" s="72"/>
      <c r="J1329" s="72"/>
      <c r="K1329" s="71"/>
      <c r="L1329" s="75"/>
      <c r="M1329" s="76">
        <v>6652.927734375</v>
      </c>
      <c r="N1329" s="76">
        <v>3645.7216796875</v>
      </c>
      <c r="O1329" s="77"/>
      <c r="P1329" s="78"/>
      <c r="Q1329" s="78"/>
      <c r="R1329" s="83"/>
      <c r="S1329" s="83"/>
      <c r="T1329" s="83"/>
      <c r="U1329" s="83"/>
      <c r="V1329" s="86"/>
      <c r="W1329" s="51"/>
      <c r="X1329" s="86"/>
      <c r="Y1329" s="52"/>
      <c r="Z1329" s="51"/>
      <c r="AA1329" s="73">
        <v>1329</v>
      </c>
      <c r="AB1329" s="73"/>
      <c r="AC1329" s="74"/>
      <c r="AD1329" s="82"/>
      <c r="AE1329" s="82"/>
      <c r="AF1329" s="2"/>
      <c r="AI1329" s="3"/>
      <c r="AJ1329" s="3"/>
    </row>
    <row r="1330" spans="1:36" ht="15">
      <c r="A1330" s="66" t="s">
        <v>970</v>
      </c>
      <c r="B1330" s="67"/>
      <c r="C1330" s="67"/>
      <c r="D1330" s="68"/>
      <c r="E1330" s="70"/>
      <c r="F1330" s="67"/>
      <c r="G1330" s="67"/>
      <c r="H1330" s="71"/>
      <c r="I1330" s="72"/>
      <c r="J1330" s="72"/>
      <c r="K1330" s="71"/>
      <c r="L1330" s="75"/>
      <c r="M1330" s="76">
        <v>4251.73046875</v>
      </c>
      <c r="N1330" s="76">
        <v>4553.47216796875</v>
      </c>
      <c r="O1330" s="77"/>
      <c r="P1330" s="78"/>
      <c r="Q1330" s="78"/>
      <c r="R1330" s="83"/>
      <c r="S1330" s="83"/>
      <c r="T1330" s="83"/>
      <c r="U1330" s="83"/>
      <c r="V1330" s="86"/>
      <c r="W1330" s="51"/>
      <c r="X1330" s="86"/>
      <c r="Y1330" s="52"/>
      <c r="Z1330" s="51"/>
      <c r="AA1330" s="73">
        <v>1330</v>
      </c>
      <c r="AB1330" s="73"/>
      <c r="AC1330" s="74"/>
      <c r="AD1330" s="82"/>
      <c r="AE1330" s="82"/>
      <c r="AF1330" s="2"/>
      <c r="AI1330" s="3"/>
      <c r="AJ1330" s="3"/>
    </row>
    <row r="1331" spans="1:36" ht="15">
      <c r="A1331" s="66" t="s">
        <v>971</v>
      </c>
      <c r="B1331" s="67"/>
      <c r="C1331" s="67"/>
      <c r="D1331" s="68"/>
      <c r="E1331" s="70"/>
      <c r="F1331" s="67"/>
      <c r="G1331" s="67"/>
      <c r="H1331" s="71"/>
      <c r="I1331" s="72"/>
      <c r="J1331" s="72"/>
      <c r="K1331" s="71"/>
      <c r="L1331" s="75"/>
      <c r="M1331" s="76">
        <v>993.1859130859375</v>
      </c>
      <c r="N1331" s="76">
        <v>3148.262451171875</v>
      </c>
      <c r="O1331" s="77"/>
      <c r="P1331" s="78"/>
      <c r="Q1331" s="78"/>
      <c r="R1331" s="83"/>
      <c r="S1331" s="83"/>
      <c r="T1331" s="83"/>
      <c r="U1331" s="83"/>
      <c r="V1331" s="86"/>
      <c r="W1331" s="51"/>
      <c r="X1331" s="86"/>
      <c r="Y1331" s="52"/>
      <c r="Z1331" s="51"/>
      <c r="AA1331" s="73">
        <v>1331</v>
      </c>
      <c r="AB1331" s="73"/>
      <c r="AC1331" s="74"/>
      <c r="AD1331" s="82"/>
      <c r="AE1331" s="82"/>
      <c r="AF1331" s="2"/>
      <c r="AI1331" s="3"/>
      <c r="AJ1331" s="3"/>
    </row>
    <row r="1332" spans="1:36" ht="15">
      <c r="A1332" s="66" t="s">
        <v>424</v>
      </c>
      <c r="B1332" s="67"/>
      <c r="C1332" s="67"/>
      <c r="D1332" s="68"/>
      <c r="E1332" s="70"/>
      <c r="F1332" s="67"/>
      <c r="G1332" s="67"/>
      <c r="H1332" s="71"/>
      <c r="I1332" s="72"/>
      <c r="J1332" s="72"/>
      <c r="K1332" s="71"/>
      <c r="L1332" s="75"/>
      <c r="M1332" s="76">
        <v>1964.68505859375</v>
      </c>
      <c r="N1332" s="76">
        <v>3062.06298828125</v>
      </c>
      <c r="O1332" s="77"/>
      <c r="P1332" s="78"/>
      <c r="Q1332" s="78"/>
      <c r="R1332" s="83"/>
      <c r="S1332" s="83"/>
      <c r="T1332" s="83"/>
      <c r="U1332" s="83"/>
      <c r="V1332" s="86"/>
      <c r="W1332" s="51"/>
      <c r="X1332" s="86"/>
      <c r="Y1332" s="52"/>
      <c r="Z1332" s="51"/>
      <c r="AA1332" s="73">
        <v>1332</v>
      </c>
      <c r="AB1332" s="73"/>
      <c r="AC1332" s="74"/>
      <c r="AD1332" s="82"/>
      <c r="AE1332" s="82"/>
      <c r="AF1332" s="2"/>
      <c r="AI1332" s="3"/>
      <c r="AJ1332" s="3"/>
    </row>
    <row r="1333" spans="1:36" ht="15">
      <c r="A1333" s="66" t="s">
        <v>972</v>
      </c>
      <c r="B1333" s="67"/>
      <c r="C1333" s="67"/>
      <c r="D1333" s="68"/>
      <c r="E1333" s="70"/>
      <c r="F1333" s="67"/>
      <c r="G1333" s="67"/>
      <c r="H1333" s="71"/>
      <c r="I1333" s="72"/>
      <c r="J1333" s="72"/>
      <c r="K1333" s="71"/>
      <c r="L1333" s="75"/>
      <c r="M1333" s="76">
        <v>4248.21923828125</v>
      </c>
      <c r="N1333" s="76">
        <v>3280.362060546875</v>
      </c>
      <c r="O1333" s="77"/>
      <c r="P1333" s="78"/>
      <c r="Q1333" s="78"/>
      <c r="R1333" s="83"/>
      <c r="S1333" s="83"/>
      <c r="T1333" s="83"/>
      <c r="U1333" s="83"/>
      <c r="V1333" s="86"/>
      <c r="W1333" s="51"/>
      <c r="X1333" s="86"/>
      <c r="Y1333" s="52"/>
      <c r="Z1333" s="51"/>
      <c r="AA1333" s="73">
        <v>1333</v>
      </c>
      <c r="AB1333" s="73"/>
      <c r="AC1333" s="74"/>
      <c r="AD1333" s="82"/>
      <c r="AE1333" s="82"/>
      <c r="AF1333" s="2"/>
      <c r="AI1333" s="3"/>
      <c r="AJ1333" s="3"/>
    </row>
    <row r="1334" spans="1:36" ht="15">
      <c r="A1334" s="66" t="s">
        <v>1679</v>
      </c>
      <c r="B1334" s="67"/>
      <c r="C1334" s="67"/>
      <c r="D1334" s="68"/>
      <c r="E1334" s="70"/>
      <c r="F1334" s="67"/>
      <c r="G1334" s="67"/>
      <c r="H1334" s="71"/>
      <c r="I1334" s="72"/>
      <c r="J1334" s="72"/>
      <c r="K1334" s="71"/>
      <c r="L1334" s="75"/>
      <c r="M1334" s="76">
        <v>4156.14013671875</v>
      </c>
      <c r="N1334" s="76">
        <v>4107.48291015625</v>
      </c>
      <c r="O1334" s="77"/>
      <c r="P1334" s="78"/>
      <c r="Q1334" s="78"/>
      <c r="R1334" s="83"/>
      <c r="S1334" s="83"/>
      <c r="T1334" s="83"/>
      <c r="U1334" s="83"/>
      <c r="V1334" s="86"/>
      <c r="W1334" s="51"/>
      <c r="X1334" s="86"/>
      <c r="Y1334" s="52"/>
      <c r="Z1334" s="51"/>
      <c r="AA1334" s="73">
        <v>1334</v>
      </c>
      <c r="AB1334" s="73"/>
      <c r="AC1334" s="74"/>
      <c r="AD1334" s="82"/>
      <c r="AE1334" s="82"/>
      <c r="AF1334" s="2"/>
      <c r="AI1334" s="3"/>
      <c r="AJ1334" s="3"/>
    </row>
    <row r="1335" spans="1:36" ht="15">
      <c r="A1335" s="66" t="s">
        <v>973</v>
      </c>
      <c r="B1335" s="67"/>
      <c r="C1335" s="67"/>
      <c r="D1335" s="68"/>
      <c r="E1335" s="70"/>
      <c r="F1335" s="67"/>
      <c r="G1335" s="67"/>
      <c r="H1335" s="71"/>
      <c r="I1335" s="72"/>
      <c r="J1335" s="72"/>
      <c r="K1335" s="71"/>
      <c r="L1335" s="75"/>
      <c r="M1335" s="76">
        <v>4265.2158203125</v>
      </c>
      <c r="N1335" s="76">
        <v>3993.349853515625</v>
      </c>
      <c r="O1335" s="77"/>
      <c r="P1335" s="78"/>
      <c r="Q1335" s="78"/>
      <c r="R1335" s="83"/>
      <c r="S1335" s="83"/>
      <c r="T1335" s="83"/>
      <c r="U1335" s="83"/>
      <c r="V1335" s="86"/>
      <c r="W1335" s="51"/>
      <c r="X1335" s="86"/>
      <c r="Y1335" s="52"/>
      <c r="Z1335" s="51"/>
      <c r="AA1335" s="73">
        <v>1335</v>
      </c>
      <c r="AB1335" s="73"/>
      <c r="AC1335" s="74"/>
      <c r="AD1335" s="82"/>
      <c r="AE1335" s="82"/>
      <c r="AF1335" s="2"/>
      <c r="AI1335" s="3"/>
      <c r="AJ1335" s="3"/>
    </row>
    <row r="1336" spans="1:36" ht="15">
      <c r="A1336" s="66" t="s">
        <v>1680</v>
      </c>
      <c r="B1336" s="67"/>
      <c r="C1336" s="67"/>
      <c r="D1336" s="68"/>
      <c r="E1336" s="70"/>
      <c r="F1336" s="67"/>
      <c r="G1336" s="67"/>
      <c r="H1336" s="71"/>
      <c r="I1336" s="72"/>
      <c r="J1336" s="72"/>
      <c r="K1336" s="71"/>
      <c r="L1336" s="75"/>
      <c r="M1336" s="76">
        <v>3544.5791015625</v>
      </c>
      <c r="N1336" s="76">
        <v>4536.853515625</v>
      </c>
      <c r="O1336" s="77"/>
      <c r="P1336" s="78"/>
      <c r="Q1336" s="78"/>
      <c r="R1336" s="83"/>
      <c r="S1336" s="83"/>
      <c r="T1336" s="83"/>
      <c r="U1336" s="83"/>
      <c r="V1336" s="86"/>
      <c r="W1336" s="51"/>
      <c r="X1336" s="86"/>
      <c r="Y1336" s="52"/>
      <c r="Z1336" s="51"/>
      <c r="AA1336" s="73">
        <v>1336</v>
      </c>
      <c r="AB1336" s="73"/>
      <c r="AC1336" s="74"/>
      <c r="AD1336" s="82"/>
      <c r="AE1336" s="82"/>
      <c r="AF1336" s="2"/>
      <c r="AI1336" s="3"/>
      <c r="AJ1336" s="3"/>
    </row>
    <row r="1337" spans="1:36" ht="15">
      <c r="A1337" s="66" t="s">
        <v>1681</v>
      </c>
      <c r="B1337" s="67"/>
      <c r="C1337" s="67"/>
      <c r="D1337" s="68"/>
      <c r="E1337" s="70"/>
      <c r="F1337" s="67"/>
      <c r="G1337" s="67"/>
      <c r="H1337" s="71"/>
      <c r="I1337" s="72"/>
      <c r="J1337" s="72"/>
      <c r="K1337" s="71"/>
      <c r="L1337" s="75"/>
      <c r="M1337" s="76">
        <v>2537.151611328125</v>
      </c>
      <c r="N1337" s="76">
        <v>9009.638671875</v>
      </c>
      <c r="O1337" s="77"/>
      <c r="P1337" s="78"/>
      <c r="Q1337" s="78"/>
      <c r="R1337" s="83"/>
      <c r="S1337" s="83"/>
      <c r="T1337" s="83"/>
      <c r="U1337" s="83"/>
      <c r="V1337" s="86"/>
      <c r="W1337" s="51"/>
      <c r="X1337" s="86"/>
      <c r="Y1337" s="52"/>
      <c r="Z1337" s="51"/>
      <c r="AA1337" s="73">
        <v>1337</v>
      </c>
      <c r="AB1337" s="73"/>
      <c r="AC1337" s="74"/>
      <c r="AD1337" s="82"/>
      <c r="AE1337" s="82"/>
      <c r="AF1337" s="2"/>
      <c r="AI1337" s="3"/>
      <c r="AJ1337" s="3"/>
    </row>
    <row r="1338" spans="1:36" ht="15">
      <c r="A1338" s="66" t="s">
        <v>974</v>
      </c>
      <c r="B1338" s="67"/>
      <c r="C1338" s="67"/>
      <c r="D1338" s="68"/>
      <c r="E1338" s="70"/>
      <c r="F1338" s="67"/>
      <c r="G1338" s="67"/>
      <c r="H1338" s="71"/>
      <c r="I1338" s="72"/>
      <c r="J1338" s="72"/>
      <c r="K1338" s="71"/>
      <c r="L1338" s="75"/>
      <c r="M1338" s="76">
        <v>3273.881591796875</v>
      </c>
      <c r="N1338" s="76">
        <v>3614.803466796875</v>
      </c>
      <c r="O1338" s="77"/>
      <c r="P1338" s="78"/>
      <c r="Q1338" s="78"/>
      <c r="R1338" s="83"/>
      <c r="S1338" s="83"/>
      <c r="T1338" s="83"/>
      <c r="U1338" s="83"/>
      <c r="V1338" s="86"/>
      <c r="W1338" s="51"/>
      <c r="X1338" s="86"/>
      <c r="Y1338" s="52"/>
      <c r="Z1338" s="51"/>
      <c r="AA1338" s="73">
        <v>1338</v>
      </c>
      <c r="AB1338" s="73"/>
      <c r="AC1338" s="74"/>
      <c r="AD1338" s="82"/>
      <c r="AE1338" s="82"/>
      <c r="AF1338" s="2"/>
      <c r="AI1338" s="3"/>
      <c r="AJ1338" s="3"/>
    </row>
    <row r="1339" spans="1:36" ht="15">
      <c r="A1339" s="66" t="s">
        <v>397</v>
      </c>
      <c r="B1339" s="67"/>
      <c r="C1339" s="67"/>
      <c r="D1339" s="68"/>
      <c r="E1339" s="70"/>
      <c r="F1339" s="67"/>
      <c r="G1339" s="67"/>
      <c r="H1339" s="71"/>
      <c r="I1339" s="72"/>
      <c r="J1339" s="72"/>
      <c r="K1339" s="71"/>
      <c r="L1339" s="75"/>
      <c r="M1339" s="76">
        <v>4042.84814453125</v>
      </c>
      <c r="N1339" s="76">
        <v>4105.32666015625</v>
      </c>
      <c r="O1339" s="77"/>
      <c r="P1339" s="78"/>
      <c r="Q1339" s="78"/>
      <c r="R1339" s="83"/>
      <c r="S1339" s="83"/>
      <c r="T1339" s="83"/>
      <c r="U1339" s="83"/>
      <c r="V1339" s="86"/>
      <c r="W1339" s="51"/>
      <c r="X1339" s="86"/>
      <c r="Y1339" s="52"/>
      <c r="Z1339" s="51"/>
      <c r="AA1339" s="73">
        <v>1339</v>
      </c>
      <c r="AB1339" s="73"/>
      <c r="AC1339" s="74"/>
      <c r="AD1339" s="82"/>
      <c r="AE1339" s="82"/>
      <c r="AF1339" s="2"/>
      <c r="AI1339" s="3"/>
      <c r="AJ1339" s="3"/>
    </row>
    <row r="1340" spans="1:36" ht="15">
      <c r="A1340" s="66" t="s">
        <v>1682</v>
      </c>
      <c r="B1340" s="67"/>
      <c r="C1340" s="67"/>
      <c r="D1340" s="68"/>
      <c r="E1340" s="70"/>
      <c r="F1340" s="67"/>
      <c r="G1340" s="67"/>
      <c r="H1340" s="71"/>
      <c r="I1340" s="72"/>
      <c r="J1340" s="72"/>
      <c r="K1340" s="71"/>
      <c r="L1340" s="75"/>
      <c r="M1340" s="76">
        <v>3819.585693359375</v>
      </c>
      <c r="N1340" s="76">
        <v>3295.427001953125</v>
      </c>
      <c r="O1340" s="77"/>
      <c r="P1340" s="78"/>
      <c r="Q1340" s="78"/>
      <c r="R1340" s="83"/>
      <c r="S1340" s="83"/>
      <c r="T1340" s="83"/>
      <c r="U1340" s="83"/>
      <c r="V1340" s="86"/>
      <c r="W1340" s="51"/>
      <c r="X1340" s="86"/>
      <c r="Y1340" s="52"/>
      <c r="Z1340" s="51"/>
      <c r="AA1340" s="73">
        <v>1340</v>
      </c>
      <c r="AB1340" s="73"/>
      <c r="AC1340" s="74"/>
      <c r="AD1340" s="82"/>
      <c r="AE1340" s="82"/>
      <c r="AF1340" s="2"/>
      <c r="AI1340" s="3"/>
      <c r="AJ1340" s="3"/>
    </row>
    <row r="1341" spans="1:36" ht="15">
      <c r="A1341" s="66" t="s">
        <v>975</v>
      </c>
      <c r="B1341" s="67"/>
      <c r="C1341" s="67"/>
      <c r="D1341" s="68"/>
      <c r="E1341" s="70"/>
      <c r="F1341" s="67"/>
      <c r="G1341" s="67"/>
      <c r="H1341" s="71"/>
      <c r="I1341" s="72"/>
      <c r="J1341" s="72"/>
      <c r="K1341" s="71"/>
      <c r="L1341" s="75"/>
      <c r="M1341" s="76">
        <v>2123.1494140625</v>
      </c>
      <c r="N1341" s="76">
        <v>4558.80224609375</v>
      </c>
      <c r="O1341" s="77"/>
      <c r="P1341" s="78"/>
      <c r="Q1341" s="78"/>
      <c r="R1341" s="83"/>
      <c r="S1341" s="83"/>
      <c r="T1341" s="83"/>
      <c r="U1341" s="83"/>
      <c r="V1341" s="86"/>
      <c r="W1341" s="51"/>
      <c r="X1341" s="86"/>
      <c r="Y1341" s="52"/>
      <c r="Z1341" s="51"/>
      <c r="AA1341" s="73">
        <v>1341</v>
      </c>
      <c r="AB1341" s="73"/>
      <c r="AC1341" s="74"/>
      <c r="AD1341" s="82"/>
      <c r="AE1341" s="82"/>
      <c r="AF1341" s="2"/>
      <c r="AI1341" s="3"/>
      <c r="AJ1341" s="3"/>
    </row>
    <row r="1342" spans="1:36" ht="15">
      <c r="A1342" s="66" t="s">
        <v>976</v>
      </c>
      <c r="B1342" s="67"/>
      <c r="C1342" s="67"/>
      <c r="D1342" s="68"/>
      <c r="E1342" s="70"/>
      <c r="F1342" s="67"/>
      <c r="G1342" s="67"/>
      <c r="H1342" s="71"/>
      <c r="I1342" s="72"/>
      <c r="J1342" s="72"/>
      <c r="K1342" s="71"/>
      <c r="L1342" s="75"/>
      <c r="M1342" s="76">
        <v>3585.95947265625</v>
      </c>
      <c r="N1342" s="76">
        <v>2424.05615234375</v>
      </c>
      <c r="O1342" s="77"/>
      <c r="P1342" s="78"/>
      <c r="Q1342" s="78"/>
      <c r="R1342" s="83"/>
      <c r="S1342" s="83"/>
      <c r="T1342" s="83"/>
      <c r="U1342" s="83"/>
      <c r="V1342" s="86"/>
      <c r="W1342" s="51"/>
      <c r="X1342" s="86"/>
      <c r="Y1342" s="52"/>
      <c r="Z1342" s="51"/>
      <c r="AA1342" s="73">
        <v>1342</v>
      </c>
      <c r="AB1342" s="73"/>
      <c r="AC1342" s="74"/>
      <c r="AD1342" s="82"/>
      <c r="AE1342" s="82"/>
      <c r="AF1342" s="2"/>
      <c r="AI1342" s="3"/>
      <c r="AJ1342" s="3"/>
    </row>
    <row r="1343" spans="1:36" ht="15">
      <c r="A1343" s="66" t="s">
        <v>185</v>
      </c>
      <c r="B1343" s="67"/>
      <c r="C1343" s="67"/>
      <c r="D1343" s="68"/>
      <c r="E1343" s="70"/>
      <c r="F1343" s="67"/>
      <c r="G1343" s="67"/>
      <c r="H1343" s="71"/>
      <c r="I1343" s="72"/>
      <c r="J1343" s="72"/>
      <c r="K1343" s="71"/>
      <c r="L1343" s="75"/>
      <c r="M1343" s="76">
        <v>3334.9140625</v>
      </c>
      <c r="N1343" s="76">
        <v>3305.738525390625</v>
      </c>
      <c r="O1343" s="77"/>
      <c r="P1343" s="78"/>
      <c r="Q1343" s="78"/>
      <c r="R1343" s="83"/>
      <c r="S1343" s="83"/>
      <c r="T1343" s="83"/>
      <c r="U1343" s="83"/>
      <c r="V1343" s="86"/>
      <c r="W1343" s="51"/>
      <c r="X1343" s="86"/>
      <c r="Y1343" s="52"/>
      <c r="Z1343" s="51"/>
      <c r="AA1343" s="73">
        <v>1343</v>
      </c>
      <c r="AB1343" s="73"/>
      <c r="AC1343" s="74"/>
      <c r="AD1343" s="82"/>
      <c r="AE1343" s="82"/>
      <c r="AF1343" s="2"/>
      <c r="AI1343" s="3"/>
      <c r="AJ1343" s="3"/>
    </row>
    <row r="1344" spans="1:36" ht="15">
      <c r="A1344" s="66" t="s">
        <v>249</v>
      </c>
      <c r="B1344" s="67"/>
      <c r="C1344" s="67"/>
      <c r="D1344" s="68"/>
      <c r="E1344" s="70"/>
      <c r="F1344" s="67"/>
      <c r="G1344" s="67"/>
      <c r="H1344" s="71"/>
      <c r="I1344" s="72"/>
      <c r="J1344" s="72"/>
      <c r="K1344" s="71"/>
      <c r="L1344" s="75"/>
      <c r="M1344" s="76">
        <v>1564.150146484375</v>
      </c>
      <c r="N1344" s="76">
        <v>3947.09228515625</v>
      </c>
      <c r="O1344" s="77"/>
      <c r="P1344" s="78"/>
      <c r="Q1344" s="78"/>
      <c r="R1344" s="83"/>
      <c r="S1344" s="83"/>
      <c r="T1344" s="83"/>
      <c r="U1344" s="83"/>
      <c r="V1344" s="86"/>
      <c r="W1344" s="51"/>
      <c r="X1344" s="86"/>
      <c r="Y1344" s="52"/>
      <c r="Z1344" s="51"/>
      <c r="AA1344" s="73">
        <v>1344</v>
      </c>
      <c r="AB1344" s="73"/>
      <c r="AC1344" s="74"/>
      <c r="AD1344" s="82"/>
      <c r="AE1344" s="82"/>
      <c r="AF1344" s="2"/>
      <c r="AI1344" s="3"/>
      <c r="AJ1344" s="3"/>
    </row>
    <row r="1345" spans="1:36" ht="15">
      <c r="A1345" s="66" t="s">
        <v>1683</v>
      </c>
      <c r="B1345" s="67"/>
      <c r="C1345" s="67"/>
      <c r="D1345" s="68"/>
      <c r="E1345" s="70"/>
      <c r="F1345" s="67"/>
      <c r="G1345" s="67"/>
      <c r="H1345" s="71"/>
      <c r="I1345" s="72"/>
      <c r="J1345" s="72"/>
      <c r="K1345" s="71"/>
      <c r="L1345" s="75"/>
      <c r="M1345" s="76">
        <v>3256.828369140625</v>
      </c>
      <c r="N1345" s="76">
        <v>4783.23095703125</v>
      </c>
      <c r="O1345" s="77"/>
      <c r="P1345" s="78"/>
      <c r="Q1345" s="78"/>
      <c r="R1345" s="83"/>
      <c r="S1345" s="83"/>
      <c r="T1345" s="83"/>
      <c r="U1345" s="83"/>
      <c r="V1345" s="86"/>
      <c r="W1345" s="51"/>
      <c r="X1345" s="86"/>
      <c r="Y1345" s="52"/>
      <c r="Z1345" s="51"/>
      <c r="AA1345" s="73">
        <v>1345</v>
      </c>
      <c r="AB1345" s="73"/>
      <c r="AC1345" s="74"/>
      <c r="AD1345" s="82"/>
      <c r="AE1345" s="82"/>
      <c r="AF1345" s="2"/>
      <c r="AI1345" s="3"/>
      <c r="AJ1345" s="3"/>
    </row>
    <row r="1346" spans="1:36" ht="15">
      <c r="A1346" s="66" t="s">
        <v>1684</v>
      </c>
      <c r="B1346" s="67"/>
      <c r="C1346" s="67"/>
      <c r="D1346" s="68"/>
      <c r="E1346" s="70"/>
      <c r="F1346" s="67"/>
      <c r="G1346" s="67"/>
      <c r="H1346" s="71"/>
      <c r="I1346" s="72"/>
      <c r="J1346" s="72"/>
      <c r="K1346" s="71"/>
      <c r="L1346" s="75"/>
      <c r="M1346" s="76">
        <v>2959.634765625</v>
      </c>
      <c r="N1346" s="76">
        <v>3648.8408203125</v>
      </c>
      <c r="O1346" s="77"/>
      <c r="P1346" s="78"/>
      <c r="Q1346" s="78"/>
      <c r="R1346" s="83"/>
      <c r="S1346" s="83"/>
      <c r="T1346" s="83"/>
      <c r="U1346" s="83"/>
      <c r="V1346" s="86"/>
      <c r="W1346" s="51"/>
      <c r="X1346" s="86"/>
      <c r="Y1346" s="52"/>
      <c r="Z1346" s="51"/>
      <c r="AA1346" s="73">
        <v>1346</v>
      </c>
      <c r="AB1346" s="73"/>
      <c r="AC1346" s="74"/>
      <c r="AD1346" s="82"/>
      <c r="AE1346" s="82"/>
      <c r="AF1346" s="2"/>
      <c r="AI1346" s="3"/>
      <c r="AJ1346" s="3"/>
    </row>
    <row r="1347" spans="1:36" ht="15">
      <c r="A1347" s="66" t="s">
        <v>1685</v>
      </c>
      <c r="B1347" s="67"/>
      <c r="C1347" s="67"/>
      <c r="D1347" s="68"/>
      <c r="E1347" s="70"/>
      <c r="F1347" s="67"/>
      <c r="G1347" s="67"/>
      <c r="H1347" s="71"/>
      <c r="I1347" s="72"/>
      <c r="J1347" s="72"/>
      <c r="K1347" s="71"/>
      <c r="L1347" s="75"/>
      <c r="M1347" s="76">
        <v>6961.05322265625</v>
      </c>
      <c r="N1347" s="76">
        <v>7757.13818359375</v>
      </c>
      <c r="O1347" s="77"/>
      <c r="P1347" s="78"/>
      <c r="Q1347" s="78"/>
      <c r="R1347" s="83"/>
      <c r="S1347" s="83"/>
      <c r="T1347" s="83"/>
      <c r="U1347" s="83"/>
      <c r="V1347" s="86"/>
      <c r="W1347" s="51"/>
      <c r="X1347" s="86"/>
      <c r="Y1347" s="52"/>
      <c r="Z1347" s="51"/>
      <c r="AA1347" s="73">
        <v>1347</v>
      </c>
      <c r="AB1347" s="73"/>
      <c r="AC1347" s="74"/>
      <c r="AD1347" s="82"/>
      <c r="AE1347" s="82"/>
      <c r="AF1347" s="2"/>
      <c r="AI1347" s="3"/>
      <c r="AJ1347" s="3"/>
    </row>
    <row r="1348" spans="1:36" ht="15">
      <c r="A1348" s="66" t="s">
        <v>977</v>
      </c>
      <c r="B1348" s="67"/>
      <c r="C1348" s="67"/>
      <c r="D1348" s="68"/>
      <c r="E1348" s="70"/>
      <c r="F1348" s="67"/>
      <c r="G1348" s="67"/>
      <c r="H1348" s="71"/>
      <c r="I1348" s="72"/>
      <c r="J1348" s="72"/>
      <c r="K1348" s="71"/>
      <c r="L1348" s="75"/>
      <c r="M1348" s="76">
        <v>4677.2998046875</v>
      </c>
      <c r="N1348" s="76">
        <v>4523.1064453125</v>
      </c>
      <c r="O1348" s="77"/>
      <c r="P1348" s="78"/>
      <c r="Q1348" s="78"/>
      <c r="R1348" s="83"/>
      <c r="S1348" s="83"/>
      <c r="T1348" s="83"/>
      <c r="U1348" s="83"/>
      <c r="V1348" s="86"/>
      <c r="W1348" s="51"/>
      <c r="X1348" s="86"/>
      <c r="Y1348" s="52"/>
      <c r="Z1348" s="51"/>
      <c r="AA1348" s="73">
        <v>1348</v>
      </c>
      <c r="AB1348" s="73"/>
      <c r="AC1348" s="74"/>
      <c r="AD1348" s="82"/>
      <c r="AE1348" s="82"/>
      <c r="AF1348" s="2"/>
      <c r="AI1348" s="3"/>
      <c r="AJ1348" s="3"/>
    </row>
    <row r="1349" spans="1:36" ht="15">
      <c r="A1349" s="66" t="s">
        <v>1686</v>
      </c>
      <c r="B1349" s="67"/>
      <c r="C1349" s="67"/>
      <c r="D1349" s="68"/>
      <c r="E1349" s="70"/>
      <c r="F1349" s="67"/>
      <c r="G1349" s="67"/>
      <c r="H1349" s="71"/>
      <c r="I1349" s="72"/>
      <c r="J1349" s="72"/>
      <c r="K1349" s="71"/>
      <c r="L1349" s="75"/>
      <c r="M1349" s="76">
        <v>3924.7431640625</v>
      </c>
      <c r="N1349" s="76">
        <v>4013.5849609375</v>
      </c>
      <c r="O1349" s="77"/>
      <c r="P1349" s="78"/>
      <c r="Q1349" s="78"/>
      <c r="R1349" s="83"/>
      <c r="S1349" s="83"/>
      <c r="T1349" s="83"/>
      <c r="U1349" s="83"/>
      <c r="V1349" s="86"/>
      <c r="W1349" s="51"/>
      <c r="X1349" s="86"/>
      <c r="Y1349" s="52"/>
      <c r="Z1349" s="51"/>
      <c r="AA1349" s="73">
        <v>1349</v>
      </c>
      <c r="AB1349" s="73"/>
      <c r="AC1349" s="74"/>
      <c r="AD1349" s="82"/>
      <c r="AE1349" s="82"/>
      <c r="AF1349" s="2"/>
      <c r="AI1349" s="3"/>
      <c r="AJ1349" s="3"/>
    </row>
    <row r="1350" spans="1:36" ht="15">
      <c r="A1350" s="66" t="s">
        <v>978</v>
      </c>
      <c r="B1350" s="67"/>
      <c r="C1350" s="67"/>
      <c r="D1350" s="68"/>
      <c r="E1350" s="70"/>
      <c r="F1350" s="67"/>
      <c r="G1350" s="67"/>
      <c r="H1350" s="71"/>
      <c r="I1350" s="72"/>
      <c r="J1350" s="72"/>
      <c r="K1350" s="71"/>
      <c r="L1350" s="75"/>
      <c r="M1350" s="76">
        <v>2335.47216796875</v>
      </c>
      <c r="N1350" s="76">
        <v>3559.779541015625</v>
      </c>
      <c r="O1350" s="77"/>
      <c r="P1350" s="78"/>
      <c r="Q1350" s="78"/>
      <c r="R1350" s="83"/>
      <c r="S1350" s="83"/>
      <c r="T1350" s="83"/>
      <c r="U1350" s="83"/>
      <c r="V1350" s="86"/>
      <c r="W1350" s="51"/>
      <c r="X1350" s="86"/>
      <c r="Y1350" s="52"/>
      <c r="Z1350" s="51"/>
      <c r="AA1350" s="73">
        <v>1350</v>
      </c>
      <c r="AB1350" s="73"/>
      <c r="AC1350" s="74"/>
      <c r="AD1350" s="82"/>
      <c r="AE1350" s="82"/>
      <c r="AF1350" s="2"/>
      <c r="AI1350" s="3"/>
      <c r="AJ1350" s="3"/>
    </row>
    <row r="1351" spans="1:36" ht="15">
      <c r="A1351" s="66" t="s">
        <v>979</v>
      </c>
      <c r="B1351" s="67"/>
      <c r="C1351" s="67"/>
      <c r="D1351" s="68"/>
      <c r="E1351" s="70"/>
      <c r="F1351" s="67"/>
      <c r="G1351" s="67"/>
      <c r="H1351" s="71"/>
      <c r="I1351" s="72"/>
      <c r="J1351" s="72"/>
      <c r="K1351" s="71"/>
      <c r="L1351" s="75"/>
      <c r="M1351" s="76">
        <v>3898.59130859375</v>
      </c>
      <c r="N1351" s="76">
        <v>4723.0791015625</v>
      </c>
      <c r="O1351" s="77"/>
      <c r="P1351" s="78"/>
      <c r="Q1351" s="78"/>
      <c r="R1351" s="83"/>
      <c r="S1351" s="83"/>
      <c r="T1351" s="83"/>
      <c r="U1351" s="83"/>
      <c r="V1351" s="86"/>
      <c r="W1351" s="51"/>
      <c r="X1351" s="86"/>
      <c r="Y1351" s="52"/>
      <c r="Z1351" s="51"/>
      <c r="AA1351" s="73">
        <v>1351</v>
      </c>
      <c r="AB1351" s="73"/>
      <c r="AC1351" s="74"/>
      <c r="AD1351" s="82"/>
      <c r="AE1351" s="82"/>
      <c r="AF1351" s="2"/>
      <c r="AI1351" s="3"/>
      <c r="AJ1351" s="3"/>
    </row>
    <row r="1352" spans="1:36" ht="15">
      <c r="A1352" s="66" t="s">
        <v>1687</v>
      </c>
      <c r="B1352" s="67"/>
      <c r="C1352" s="67"/>
      <c r="D1352" s="68"/>
      <c r="E1352" s="70"/>
      <c r="F1352" s="67"/>
      <c r="G1352" s="67"/>
      <c r="H1352" s="71"/>
      <c r="I1352" s="72"/>
      <c r="J1352" s="72"/>
      <c r="K1352" s="71"/>
      <c r="L1352" s="75"/>
      <c r="M1352" s="76">
        <v>4235.93359375</v>
      </c>
      <c r="N1352" s="76">
        <v>3945.915771484375</v>
      </c>
      <c r="O1352" s="77"/>
      <c r="P1352" s="78"/>
      <c r="Q1352" s="78"/>
      <c r="R1352" s="83"/>
      <c r="S1352" s="83"/>
      <c r="T1352" s="83"/>
      <c r="U1352" s="83"/>
      <c r="V1352" s="86"/>
      <c r="W1352" s="51"/>
      <c r="X1352" s="86"/>
      <c r="Y1352" s="52"/>
      <c r="Z1352" s="51"/>
      <c r="AA1352" s="73">
        <v>1352</v>
      </c>
      <c r="AB1352" s="73"/>
      <c r="AC1352" s="74"/>
      <c r="AD1352" s="82"/>
      <c r="AE1352" s="82"/>
      <c r="AF1352" s="2"/>
      <c r="AI1352" s="3"/>
      <c r="AJ1352" s="3"/>
    </row>
    <row r="1353" spans="1:36" ht="15">
      <c r="A1353" s="66" t="s">
        <v>370</v>
      </c>
      <c r="B1353" s="67"/>
      <c r="C1353" s="67"/>
      <c r="D1353" s="68"/>
      <c r="E1353" s="70"/>
      <c r="F1353" s="67"/>
      <c r="G1353" s="67"/>
      <c r="H1353" s="71"/>
      <c r="I1353" s="72"/>
      <c r="J1353" s="72"/>
      <c r="K1353" s="71"/>
      <c r="L1353" s="75"/>
      <c r="M1353" s="76">
        <v>4141.54443359375</v>
      </c>
      <c r="N1353" s="76">
        <v>4140.96142578125</v>
      </c>
      <c r="O1353" s="77"/>
      <c r="P1353" s="78"/>
      <c r="Q1353" s="78"/>
      <c r="R1353" s="83"/>
      <c r="S1353" s="83"/>
      <c r="T1353" s="83"/>
      <c r="U1353" s="83"/>
      <c r="V1353" s="86"/>
      <c r="W1353" s="51"/>
      <c r="X1353" s="86"/>
      <c r="Y1353" s="52"/>
      <c r="Z1353" s="51"/>
      <c r="AA1353" s="73">
        <v>1353</v>
      </c>
      <c r="AB1353" s="73"/>
      <c r="AC1353" s="74"/>
      <c r="AD1353" s="82"/>
      <c r="AE1353" s="82"/>
      <c r="AF1353" s="2"/>
      <c r="AI1353" s="3"/>
      <c r="AJ1353" s="3"/>
    </row>
    <row r="1354" spans="1:36" ht="15">
      <c r="A1354" s="66" t="s">
        <v>1688</v>
      </c>
      <c r="B1354" s="67"/>
      <c r="C1354" s="67"/>
      <c r="D1354" s="68"/>
      <c r="E1354" s="70"/>
      <c r="F1354" s="67"/>
      <c r="G1354" s="67"/>
      <c r="H1354" s="71"/>
      <c r="I1354" s="72"/>
      <c r="J1354" s="72"/>
      <c r="K1354" s="71"/>
      <c r="L1354" s="75"/>
      <c r="M1354" s="76">
        <v>3455.67236328125</v>
      </c>
      <c r="N1354" s="76">
        <v>3564.24169921875</v>
      </c>
      <c r="O1354" s="77"/>
      <c r="P1354" s="78"/>
      <c r="Q1354" s="78"/>
      <c r="R1354" s="83"/>
      <c r="S1354" s="83"/>
      <c r="T1354" s="83"/>
      <c r="U1354" s="83"/>
      <c r="V1354" s="86"/>
      <c r="W1354" s="51"/>
      <c r="X1354" s="86"/>
      <c r="Y1354" s="52"/>
      <c r="Z1354" s="51"/>
      <c r="AA1354" s="73">
        <v>1354</v>
      </c>
      <c r="AB1354" s="73"/>
      <c r="AC1354" s="74"/>
      <c r="AD1354" s="82"/>
      <c r="AE1354" s="82"/>
      <c r="AF1354" s="2"/>
      <c r="AI1354" s="3"/>
      <c r="AJ1354" s="3"/>
    </row>
    <row r="1355" spans="1:36" ht="15">
      <c r="A1355" s="66" t="s">
        <v>980</v>
      </c>
      <c r="B1355" s="67"/>
      <c r="C1355" s="67"/>
      <c r="D1355" s="68"/>
      <c r="E1355" s="70"/>
      <c r="F1355" s="67"/>
      <c r="G1355" s="67"/>
      <c r="H1355" s="71"/>
      <c r="I1355" s="72"/>
      <c r="J1355" s="72"/>
      <c r="K1355" s="71"/>
      <c r="L1355" s="75"/>
      <c r="M1355" s="76">
        <v>4106.46826171875</v>
      </c>
      <c r="N1355" s="76">
        <v>4045.507568359375</v>
      </c>
      <c r="O1355" s="77"/>
      <c r="P1355" s="78"/>
      <c r="Q1355" s="78"/>
      <c r="R1355" s="83"/>
      <c r="S1355" s="83"/>
      <c r="T1355" s="83"/>
      <c r="U1355" s="83"/>
      <c r="V1355" s="86"/>
      <c r="W1355" s="51"/>
      <c r="X1355" s="86"/>
      <c r="Y1355" s="52"/>
      <c r="Z1355" s="51"/>
      <c r="AA1355" s="73">
        <v>1355</v>
      </c>
      <c r="AB1355" s="73"/>
      <c r="AC1355" s="74"/>
      <c r="AD1355" s="82"/>
      <c r="AE1355" s="82"/>
      <c r="AF1355" s="2"/>
      <c r="AI1355" s="3"/>
      <c r="AJ1355" s="3"/>
    </row>
    <row r="1356" spans="1:36" ht="15">
      <c r="A1356" s="66" t="s">
        <v>1689</v>
      </c>
      <c r="B1356" s="67"/>
      <c r="C1356" s="67"/>
      <c r="D1356" s="68"/>
      <c r="E1356" s="70"/>
      <c r="F1356" s="67"/>
      <c r="G1356" s="67"/>
      <c r="H1356" s="71"/>
      <c r="I1356" s="72"/>
      <c r="J1356" s="72"/>
      <c r="K1356" s="71"/>
      <c r="L1356" s="75"/>
      <c r="M1356" s="76">
        <v>3937.371826171875</v>
      </c>
      <c r="N1356" s="76">
        <v>4863.3232421875</v>
      </c>
      <c r="O1356" s="77"/>
      <c r="P1356" s="78"/>
      <c r="Q1356" s="78"/>
      <c r="R1356" s="83"/>
      <c r="S1356" s="83"/>
      <c r="T1356" s="83"/>
      <c r="U1356" s="83"/>
      <c r="V1356" s="86"/>
      <c r="W1356" s="51"/>
      <c r="X1356" s="86"/>
      <c r="Y1356" s="52"/>
      <c r="Z1356" s="51"/>
      <c r="AA1356" s="73">
        <v>1356</v>
      </c>
      <c r="AB1356" s="73"/>
      <c r="AC1356" s="74"/>
      <c r="AD1356" s="82"/>
      <c r="AE1356" s="82"/>
      <c r="AF1356" s="2"/>
      <c r="AI1356" s="3"/>
      <c r="AJ1356" s="3"/>
    </row>
    <row r="1357" spans="1:36" ht="15">
      <c r="A1357" s="66" t="s">
        <v>981</v>
      </c>
      <c r="B1357" s="67"/>
      <c r="C1357" s="67"/>
      <c r="D1357" s="68"/>
      <c r="E1357" s="70"/>
      <c r="F1357" s="67"/>
      <c r="G1357" s="67"/>
      <c r="H1357" s="71"/>
      <c r="I1357" s="72"/>
      <c r="J1357" s="72"/>
      <c r="K1357" s="71"/>
      <c r="L1357" s="75"/>
      <c r="M1357" s="76">
        <v>4647.97021484375</v>
      </c>
      <c r="N1357" s="76">
        <v>4848.6181640625</v>
      </c>
      <c r="O1357" s="77"/>
      <c r="P1357" s="78"/>
      <c r="Q1357" s="78"/>
      <c r="R1357" s="83"/>
      <c r="S1357" s="83"/>
      <c r="T1357" s="83"/>
      <c r="U1357" s="83"/>
      <c r="V1357" s="86"/>
      <c r="W1357" s="51"/>
      <c r="X1357" s="86"/>
      <c r="Y1357" s="52"/>
      <c r="Z1357" s="51"/>
      <c r="AA1357" s="73">
        <v>1357</v>
      </c>
      <c r="AB1357" s="73"/>
      <c r="AC1357" s="74"/>
      <c r="AD1357" s="82"/>
      <c r="AE1357" s="82"/>
      <c r="AF1357" s="2"/>
      <c r="AI1357" s="3"/>
      <c r="AJ1357" s="3"/>
    </row>
    <row r="1358" spans="1:36" ht="15">
      <c r="A1358" s="66" t="s">
        <v>1690</v>
      </c>
      <c r="B1358" s="67"/>
      <c r="C1358" s="67"/>
      <c r="D1358" s="68"/>
      <c r="E1358" s="70"/>
      <c r="F1358" s="67"/>
      <c r="G1358" s="67"/>
      <c r="H1358" s="71"/>
      <c r="I1358" s="72"/>
      <c r="J1358" s="72"/>
      <c r="K1358" s="71"/>
      <c r="L1358" s="75"/>
      <c r="M1358" s="76">
        <v>4216.99755859375</v>
      </c>
      <c r="N1358" s="76">
        <v>4107.5107421875</v>
      </c>
      <c r="O1358" s="77"/>
      <c r="P1358" s="78"/>
      <c r="Q1358" s="78"/>
      <c r="R1358" s="83"/>
      <c r="S1358" s="83"/>
      <c r="T1358" s="83"/>
      <c r="U1358" s="83"/>
      <c r="V1358" s="86"/>
      <c r="W1358" s="51"/>
      <c r="X1358" s="86"/>
      <c r="Y1358" s="52"/>
      <c r="Z1358" s="51"/>
      <c r="AA1358" s="73">
        <v>1358</v>
      </c>
      <c r="AB1358" s="73"/>
      <c r="AC1358" s="74"/>
      <c r="AD1358" s="82"/>
      <c r="AE1358" s="82"/>
      <c r="AF1358" s="2"/>
      <c r="AI1358" s="3"/>
      <c r="AJ1358" s="3"/>
    </row>
    <row r="1359" spans="1:36" ht="15">
      <c r="A1359" s="66" t="s">
        <v>1691</v>
      </c>
      <c r="B1359" s="67"/>
      <c r="C1359" s="67"/>
      <c r="D1359" s="68"/>
      <c r="E1359" s="70"/>
      <c r="F1359" s="67"/>
      <c r="G1359" s="67"/>
      <c r="H1359" s="71"/>
      <c r="I1359" s="72"/>
      <c r="J1359" s="72"/>
      <c r="K1359" s="71"/>
      <c r="L1359" s="75"/>
      <c r="M1359" s="76">
        <v>5462.66259765625</v>
      </c>
      <c r="N1359" s="76">
        <v>3280.911376953125</v>
      </c>
      <c r="O1359" s="77"/>
      <c r="P1359" s="78"/>
      <c r="Q1359" s="78"/>
      <c r="R1359" s="83"/>
      <c r="S1359" s="83"/>
      <c r="T1359" s="83"/>
      <c r="U1359" s="83"/>
      <c r="V1359" s="86"/>
      <c r="W1359" s="51"/>
      <c r="X1359" s="86"/>
      <c r="Y1359" s="52"/>
      <c r="Z1359" s="51"/>
      <c r="AA1359" s="73">
        <v>1359</v>
      </c>
      <c r="AB1359" s="73"/>
      <c r="AC1359" s="74"/>
      <c r="AD1359" s="82"/>
      <c r="AE1359" s="82"/>
      <c r="AF1359" s="2"/>
      <c r="AI1359" s="3"/>
      <c r="AJ1359" s="3"/>
    </row>
    <row r="1360" spans="1:36" ht="15">
      <c r="A1360" s="66" t="s">
        <v>1692</v>
      </c>
      <c r="B1360" s="67"/>
      <c r="C1360" s="67"/>
      <c r="D1360" s="68"/>
      <c r="E1360" s="70"/>
      <c r="F1360" s="67"/>
      <c r="G1360" s="67"/>
      <c r="H1360" s="71"/>
      <c r="I1360" s="72"/>
      <c r="J1360" s="72"/>
      <c r="K1360" s="71"/>
      <c r="L1360" s="75"/>
      <c r="M1360" s="76">
        <v>3490.20703125</v>
      </c>
      <c r="N1360" s="76">
        <v>3434.184814453125</v>
      </c>
      <c r="O1360" s="77"/>
      <c r="P1360" s="78"/>
      <c r="Q1360" s="78"/>
      <c r="R1360" s="83"/>
      <c r="S1360" s="83"/>
      <c r="T1360" s="83"/>
      <c r="U1360" s="83"/>
      <c r="V1360" s="86"/>
      <c r="W1360" s="51"/>
      <c r="X1360" s="86"/>
      <c r="Y1360" s="52"/>
      <c r="Z1360" s="51"/>
      <c r="AA1360" s="73">
        <v>1360</v>
      </c>
      <c r="AB1360" s="73"/>
      <c r="AC1360" s="74"/>
      <c r="AD1360" s="82"/>
      <c r="AE1360" s="82"/>
      <c r="AF1360" s="2"/>
      <c r="AI1360" s="3"/>
      <c r="AJ1360" s="3"/>
    </row>
    <row r="1361" spans="1:36" ht="15">
      <c r="A1361" s="66" t="s">
        <v>332</v>
      </c>
      <c r="B1361" s="67"/>
      <c r="C1361" s="67"/>
      <c r="D1361" s="68"/>
      <c r="E1361" s="70"/>
      <c r="F1361" s="67"/>
      <c r="G1361" s="67"/>
      <c r="H1361" s="71"/>
      <c r="I1361" s="72"/>
      <c r="J1361" s="72"/>
      <c r="K1361" s="71"/>
      <c r="L1361" s="75"/>
      <c r="M1361" s="76">
        <v>4796.0048828125</v>
      </c>
      <c r="N1361" s="76">
        <v>4594.40185546875</v>
      </c>
      <c r="O1361" s="77"/>
      <c r="P1361" s="78"/>
      <c r="Q1361" s="78"/>
      <c r="R1361" s="83"/>
      <c r="S1361" s="83"/>
      <c r="T1361" s="83"/>
      <c r="U1361" s="83"/>
      <c r="V1361" s="86"/>
      <c r="W1361" s="51"/>
      <c r="X1361" s="86"/>
      <c r="Y1361" s="52"/>
      <c r="Z1361" s="51"/>
      <c r="AA1361" s="73">
        <v>1361</v>
      </c>
      <c r="AB1361" s="73"/>
      <c r="AC1361" s="74"/>
      <c r="AD1361" s="82"/>
      <c r="AE1361" s="82"/>
      <c r="AF1361" s="2"/>
      <c r="AI1361" s="3"/>
      <c r="AJ1361" s="3"/>
    </row>
    <row r="1362" spans="1:36" ht="15">
      <c r="A1362" s="66" t="s">
        <v>425</v>
      </c>
      <c r="B1362" s="67"/>
      <c r="C1362" s="67"/>
      <c r="D1362" s="68"/>
      <c r="E1362" s="70"/>
      <c r="F1362" s="67"/>
      <c r="G1362" s="67"/>
      <c r="H1362" s="71"/>
      <c r="I1362" s="72"/>
      <c r="J1362" s="72"/>
      <c r="K1362" s="71"/>
      <c r="L1362" s="75"/>
      <c r="M1362" s="76">
        <v>4148.736328125</v>
      </c>
      <c r="N1362" s="76">
        <v>3984.674560546875</v>
      </c>
      <c r="O1362" s="77"/>
      <c r="P1362" s="78"/>
      <c r="Q1362" s="78"/>
      <c r="R1362" s="83"/>
      <c r="S1362" s="83"/>
      <c r="T1362" s="83"/>
      <c r="U1362" s="83"/>
      <c r="V1362" s="86"/>
      <c r="W1362" s="51"/>
      <c r="X1362" s="86"/>
      <c r="Y1362" s="52"/>
      <c r="Z1362" s="51"/>
      <c r="AA1362" s="73">
        <v>1362</v>
      </c>
      <c r="AB1362" s="73"/>
      <c r="AC1362" s="74"/>
      <c r="AD1362" s="82"/>
      <c r="AE1362" s="82"/>
      <c r="AF1362" s="2"/>
      <c r="AI1362" s="3"/>
      <c r="AJ1362" s="3"/>
    </row>
    <row r="1363" spans="1:36" ht="15">
      <c r="A1363" s="66" t="s">
        <v>333</v>
      </c>
      <c r="B1363" s="67"/>
      <c r="C1363" s="67"/>
      <c r="D1363" s="68"/>
      <c r="E1363" s="70"/>
      <c r="F1363" s="67"/>
      <c r="G1363" s="67"/>
      <c r="H1363" s="71"/>
      <c r="I1363" s="72"/>
      <c r="J1363" s="72"/>
      <c r="K1363" s="71"/>
      <c r="L1363" s="75"/>
      <c r="M1363" s="76">
        <v>4052.214599609375</v>
      </c>
      <c r="N1363" s="76">
        <v>4168.01806640625</v>
      </c>
      <c r="O1363" s="77"/>
      <c r="P1363" s="78"/>
      <c r="Q1363" s="78"/>
      <c r="R1363" s="83"/>
      <c r="S1363" s="83"/>
      <c r="T1363" s="83"/>
      <c r="U1363" s="83"/>
      <c r="V1363" s="86"/>
      <c r="W1363" s="51"/>
      <c r="X1363" s="86"/>
      <c r="Y1363" s="52"/>
      <c r="Z1363" s="51"/>
      <c r="AA1363" s="73">
        <v>1363</v>
      </c>
      <c r="AB1363" s="73"/>
      <c r="AC1363" s="74"/>
      <c r="AD1363" s="82"/>
      <c r="AE1363" s="82"/>
      <c r="AF1363" s="2"/>
      <c r="AI1363" s="3"/>
      <c r="AJ1363" s="3"/>
    </row>
    <row r="1364" spans="1:36" ht="15">
      <c r="A1364" s="66" t="s">
        <v>426</v>
      </c>
      <c r="B1364" s="67"/>
      <c r="C1364" s="67"/>
      <c r="D1364" s="68"/>
      <c r="E1364" s="70"/>
      <c r="F1364" s="67"/>
      <c r="G1364" s="67"/>
      <c r="H1364" s="71"/>
      <c r="I1364" s="72"/>
      <c r="J1364" s="72"/>
      <c r="K1364" s="71"/>
      <c r="L1364" s="75"/>
      <c r="M1364" s="76">
        <v>3354.01416015625</v>
      </c>
      <c r="N1364" s="76">
        <v>4733.3681640625</v>
      </c>
      <c r="O1364" s="77"/>
      <c r="P1364" s="78"/>
      <c r="Q1364" s="78"/>
      <c r="R1364" s="83"/>
      <c r="S1364" s="83"/>
      <c r="T1364" s="83"/>
      <c r="U1364" s="83"/>
      <c r="V1364" s="86"/>
      <c r="W1364" s="51"/>
      <c r="X1364" s="86"/>
      <c r="Y1364" s="52"/>
      <c r="Z1364" s="51"/>
      <c r="AA1364" s="73">
        <v>1364</v>
      </c>
      <c r="AB1364" s="73"/>
      <c r="AC1364" s="74"/>
      <c r="AD1364" s="82"/>
      <c r="AE1364" s="82"/>
      <c r="AF1364" s="2"/>
      <c r="AI1364" s="3"/>
      <c r="AJ1364" s="3"/>
    </row>
    <row r="1365" spans="1:36" ht="15">
      <c r="A1365" s="66" t="s">
        <v>427</v>
      </c>
      <c r="B1365" s="67"/>
      <c r="C1365" s="67"/>
      <c r="D1365" s="68"/>
      <c r="E1365" s="70"/>
      <c r="F1365" s="67"/>
      <c r="G1365" s="67"/>
      <c r="H1365" s="71"/>
      <c r="I1365" s="72"/>
      <c r="J1365" s="72"/>
      <c r="K1365" s="71"/>
      <c r="L1365" s="75"/>
      <c r="M1365" s="76">
        <v>5929.8818359375</v>
      </c>
      <c r="N1365" s="76">
        <v>4231.6875</v>
      </c>
      <c r="O1365" s="77"/>
      <c r="P1365" s="78"/>
      <c r="Q1365" s="78"/>
      <c r="R1365" s="83"/>
      <c r="S1365" s="83"/>
      <c r="T1365" s="83"/>
      <c r="U1365" s="83"/>
      <c r="V1365" s="86"/>
      <c r="W1365" s="51"/>
      <c r="X1365" s="86"/>
      <c r="Y1365" s="52"/>
      <c r="Z1365" s="51"/>
      <c r="AA1365" s="73">
        <v>1365</v>
      </c>
      <c r="AB1365" s="73"/>
      <c r="AC1365" s="74"/>
      <c r="AD1365" s="82"/>
      <c r="AE1365" s="82"/>
      <c r="AF1365" s="2"/>
      <c r="AI1365" s="3"/>
      <c r="AJ1365" s="3"/>
    </row>
    <row r="1366" spans="1:36" ht="15">
      <c r="A1366" s="66" t="s">
        <v>514</v>
      </c>
      <c r="B1366" s="67"/>
      <c r="C1366" s="67"/>
      <c r="D1366" s="68"/>
      <c r="E1366" s="70"/>
      <c r="F1366" s="67"/>
      <c r="G1366" s="67"/>
      <c r="H1366" s="71"/>
      <c r="I1366" s="72"/>
      <c r="J1366" s="72"/>
      <c r="K1366" s="71"/>
      <c r="L1366" s="75"/>
      <c r="M1366" s="76">
        <v>3816.62451171875</v>
      </c>
      <c r="N1366" s="76">
        <v>4438.23876953125</v>
      </c>
      <c r="O1366" s="77"/>
      <c r="P1366" s="78"/>
      <c r="Q1366" s="78"/>
      <c r="R1366" s="83"/>
      <c r="S1366" s="83"/>
      <c r="T1366" s="83"/>
      <c r="U1366" s="83"/>
      <c r="V1366" s="86"/>
      <c r="W1366" s="51"/>
      <c r="X1366" s="86"/>
      <c r="Y1366" s="52"/>
      <c r="Z1366" s="51"/>
      <c r="AA1366" s="73">
        <v>1366</v>
      </c>
      <c r="AB1366" s="73"/>
      <c r="AC1366" s="74"/>
      <c r="AD1366" s="82"/>
      <c r="AE1366" s="82"/>
      <c r="AF1366" s="2"/>
      <c r="AI1366" s="3"/>
      <c r="AJ1366" s="3"/>
    </row>
    <row r="1367" spans="1:36" ht="15">
      <c r="A1367" s="66" t="s">
        <v>428</v>
      </c>
      <c r="B1367" s="67"/>
      <c r="C1367" s="67"/>
      <c r="D1367" s="68"/>
      <c r="E1367" s="70"/>
      <c r="F1367" s="67"/>
      <c r="G1367" s="67"/>
      <c r="H1367" s="71"/>
      <c r="I1367" s="72"/>
      <c r="J1367" s="72"/>
      <c r="K1367" s="71"/>
      <c r="L1367" s="75"/>
      <c r="M1367" s="76">
        <v>4056.86767578125</v>
      </c>
      <c r="N1367" s="76">
        <v>3918.38134765625</v>
      </c>
      <c r="O1367" s="77"/>
      <c r="P1367" s="78"/>
      <c r="Q1367" s="78"/>
      <c r="R1367" s="83"/>
      <c r="S1367" s="83"/>
      <c r="T1367" s="83"/>
      <c r="U1367" s="83"/>
      <c r="V1367" s="86"/>
      <c r="W1367" s="51"/>
      <c r="X1367" s="86"/>
      <c r="Y1367" s="52"/>
      <c r="Z1367" s="51"/>
      <c r="AA1367" s="73">
        <v>1367</v>
      </c>
      <c r="AB1367" s="73"/>
      <c r="AC1367" s="74"/>
      <c r="AD1367" s="82"/>
      <c r="AE1367" s="82"/>
      <c r="AF1367" s="2"/>
      <c r="AI1367" s="3"/>
      <c r="AJ1367" s="3"/>
    </row>
    <row r="1368" spans="1:36" ht="15">
      <c r="A1368" s="66" t="s">
        <v>429</v>
      </c>
      <c r="B1368" s="67"/>
      <c r="C1368" s="67"/>
      <c r="D1368" s="68"/>
      <c r="E1368" s="70"/>
      <c r="F1368" s="67"/>
      <c r="G1368" s="67"/>
      <c r="H1368" s="71"/>
      <c r="I1368" s="72"/>
      <c r="J1368" s="72"/>
      <c r="K1368" s="71"/>
      <c r="L1368" s="75"/>
      <c r="M1368" s="76">
        <v>3549.851806640625</v>
      </c>
      <c r="N1368" s="76">
        <v>3415.377685546875</v>
      </c>
      <c r="O1368" s="77"/>
      <c r="P1368" s="78"/>
      <c r="Q1368" s="78"/>
      <c r="R1368" s="83"/>
      <c r="S1368" s="83"/>
      <c r="T1368" s="83"/>
      <c r="U1368" s="83"/>
      <c r="V1368" s="86"/>
      <c r="W1368" s="51"/>
      <c r="X1368" s="86"/>
      <c r="Y1368" s="52"/>
      <c r="Z1368" s="51"/>
      <c r="AA1368" s="73">
        <v>1368</v>
      </c>
      <c r="AB1368" s="73"/>
      <c r="AC1368" s="74"/>
      <c r="AD1368" s="82"/>
      <c r="AE1368" s="82"/>
      <c r="AF1368" s="2"/>
      <c r="AI1368" s="3"/>
      <c r="AJ1368" s="3"/>
    </row>
    <row r="1369" spans="1:36" ht="15">
      <c r="A1369" s="66" t="s">
        <v>334</v>
      </c>
      <c r="B1369" s="67"/>
      <c r="C1369" s="67"/>
      <c r="D1369" s="68"/>
      <c r="E1369" s="70"/>
      <c r="F1369" s="67"/>
      <c r="G1369" s="67"/>
      <c r="H1369" s="71"/>
      <c r="I1369" s="72"/>
      <c r="J1369" s="72"/>
      <c r="K1369" s="71"/>
      <c r="L1369" s="75"/>
      <c r="M1369" s="76">
        <v>3933.056640625</v>
      </c>
      <c r="N1369" s="76">
        <v>6977.7529296875</v>
      </c>
      <c r="O1369" s="77"/>
      <c r="P1369" s="78"/>
      <c r="Q1369" s="78"/>
      <c r="R1369" s="83"/>
      <c r="S1369" s="83"/>
      <c r="T1369" s="83"/>
      <c r="U1369" s="83"/>
      <c r="V1369" s="86"/>
      <c r="W1369" s="51"/>
      <c r="X1369" s="86"/>
      <c r="Y1369" s="52"/>
      <c r="Z1369" s="51"/>
      <c r="AA1369" s="73">
        <v>1369</v>
      </c>
      <c r="AB1369" s="73"/>
      <c r="AC1369" s="74"/>
      <c r="AD1369" s="82"/>
      <c r="AE1369" s="82"/>
      <c r="AF1369" s="2"/>
      <c r="AI1369" s="3"/>
      <c r="AJ1369" s="3"/>
    </row>
    <row r="1370" spans="1:36" ht="15">
      <c r="A1370" s="66" t="s">
        <v>338</v>
      </c>
      <c r="B1370" s="67"/>
      <c r="C1370" s="67"/>
      <c r="D1370" s="68"/>
      <c r="E1370" s="70"/>
      <c r="F1370" s="67"/>
      <c r="G1370" s="67"/>
      <c r="H1370" s="71"/>
      <c r="I1370" s="72"/>
      <c r="J1370" s="72"/>
      <c r="K1370" s="71"/>
      <c r="L1370" s="75"/>
      <c r="M1370" s="76">
        <v>4058.88232421875</v>
      </c>
      <c r="N1370" s="76">
        <v>4118.306640625</v>
      </c>
      <c r="O1370" s="77"/>
      <c r="P1370" s="78"/>
      <c r="Q1370" s="78"/>
      <c r="R1370" s="83"/>
      <c r="S1370" s="83"/>
      <c r="T1370" s="83"/>
      <c r="U1370" s="83"/>
      <c r="V1370" s="86"/>
      <c r="W1370" s="51"/>
      <c r="X1370" s="86"/>
      <c r="Y1370" s="52"/>
      <c r="Z1370" s="51"/>
      <c r="AA1370" s="73">
        <v>1370</v>
      </c>
      <c r="AB1370" s="73"/>
      <c r="AC1370" s="74"/>
      <c r="AD1370" s="82"/>
      <c r="AE1370" s="82"/>
      <c r="AF1370" s="2"/>
      <c r="AI1370" s="3"/>
      <c r="AJ1370" s="3"/>
    </row>
    <row r="1371" spans="1:36" ht="15">
      <c r="A1371" s="66" t="s">
        <v>436</v>
      </c>
      <c r="B1371" s="67"/>
      <c r="C1371" s="67"/>
      <c r="D1371" s="68"/>
      <c r="E1371" s="70"/>
      <c r="F1371" s="67"/>
      <c r="G1371" s="67"/>
      <c r="H1371" s="71"/>
      <c r="I1371" s="72"/>
      <c r="J1371" s="72"/>
      <c r="K1371" s="71"/>
      <c r="L1371" s="75"/>
      <c r="M1371" s="76">
        <v>3672.035400390625</v>
      </c>
      <c r="N1371" s="76">
        <v>3358.898193359375</v>
      </c>
      <c r="O1371" s="77"/>
      <c r="P1371" s="78"/>
      <c r="Q1371" s="78"/>
      <c r="R1371" s="83"/>
      <c r="S1371" s="83"/>
      <c r="T1371" s="83"/>
      <c r="U1371" s="83"/>
      <c r="V1371" s="86"/>
      <c r="W1371" s="51"/>
      <c r="X1371" s="86"/>
      <c r="Y1371" s="52"/>
      <c r="Z1371" s="51"/>
      <c r="AA1371" s="73">
        <v>1371</v>
      </c>
      <c r="AB1371" s="73"/>
      <c r="AC1371" s="74"/>
      <c r="AD1371" s="82"/>
      <c r="AE1371" s="82"/>
      <c r="AF1371" s="2"/>
      <c r="AI1371" s="3"/>
      <c r="AJ1371" s="3"/>
    </row>
    <row r="1372" spans="1:36" ht="15">
      <c r="A1372" s="66" t="s">
        <v>430</v>
      </c>
      <c r="B1372" s="67"/>
      <c r="C1372" s="67"/>
      <c r="D1372" s="68"/>
      <c r="E1372" s="70"/>
      <c r="F1372" s="67"/>
      <c r="G1372" s="67"/>
      <c r="H1372" s="71"/>
      <c r="I1372" s="72"/>
      <c r="J1372" s="72"/>
      <c r="K1372" s="71"/>
      <c r="L1372" s="75"/>
      <c r="M1372" s="76">
        <v>5240.29833984375</v>
      </c>
      <c r="N1372" s="76">
        <v>4724.15966796875</v>
      </c>
      <c r="O1372" s="77"/>
      <c r="P1372" s="78"/>
      <c r="Q1372" s="78"/>
      <c r="R1372" s="83"/>
      <c r="S1372" s="83"/>
      <c r="T1372" s="83"/>
      <c r="U1372" s="83"/>
      <c r="V1372" s="86"/>
      <c r="W1372" s="51"/>
      <c r="X1372" s="86"/>
      <c r="Y1372" s="52"/>
      <c r="Z1372" s="51"/>
      <c r="AA1372" s="73">
        <v>1372</v>
      </c>
      <c r="AB1372" s="73"/>
      <c r="AC1372" s="74"/>
      <c r="AD1372" s="82"/>
      <c r="AE1372" s="82"/>
      <c r="AF1372" s="2"/>
      <c r="AI1372" s="3"/>
      <c r="AJ1372" s="3"/>
    </row>
    <row r="1373" spans="1:36" ht="15">
      <c r="A1373" s="66" t="s">
        <v>335</v>
      </c>
      <c r="B1373" s="67"/>
      <c r="C1373" s="67"/>
      <c r="D1373" s="68"/>
      <c r="E1373" s="70"/>
      <c r="F1373" s="67"/>
      <c r="G1373" s="67"/>
      <c r="H1373" s="71"/>
      <c r="I1373" s="72"/>
      <c r="J1373" s="72"/>
      <c r="K1373" s="71"/>
      <c r="L1373" s="75"/>
      <c r="M1373" s="76">
        <v>4997.630859375</v>
      </c>
      <c r="N1373" s="76">
        <v>4264.39306640625</v>
      </c>
      <c r="O1373" s="77"/>
      <c r="P1373" s="78"/>
      <c r="Q1373" s="78"/>
      <c r="R1373" s="83"/>
      <c r="S1373" s="83"/>
      <c r="T1373" s="83"/>
      <c r="U1373" s="83"/>
      <c r="V1373" s="86"/>
      <c r="W1373" s="51"/>
      <c r="X1373" s="86"/>
      <c r="Y1373" s="52"/>
      <c r="Z1373" s="51"/>
      <c r="AA1373" s="73">
        <v>1373</v>
      </c>
      <c r="AB1373" s="73"/>
      <c r="AC1373" s="74"/>
      <c r="AD1373" s="82"/>
      <c r="AE1373" s="82"/>
      <c r="AF1373" s="2"/>
      <c r="AI1373" s="3"/>
      <c r="AJ1373" s="3"/>
    </row>
    <row r="1374" spans="1:36" ht="15">
      <c r="A1374" s="66" t="s">
        <v>431</v>
      </c>
      <c r="B1374" s="67"/>
      <c r="C1374" s="67"/>
      <c r="D1374" s="68"/>
      <c r="E1374" s="70"/>
      <c r="F1374" s="67"/>
      <c r="G1374" s="67"/>
      <c r="H1374" s="71"/>
      <c r="I1374" s="72"/>
      <c r="J1374" s="72"/>
      <c r="K1374" s="71"/>
      <c r="L1374" s="75"/>
      <c r="M1374" s="76">
        <v>4062.32958984375</v>
      </c>
      <c r="N1374" s="76">
        <v>4106.61767578125</v>
      </c>
      <c r="O1374" s="77"/>
      <c r="P1374" s="78"/>
      <c r="Q1374" s="78"/>
      <c r="R1374" s="83"/>
      <c r="S1374" s="83"/>
      <c r="T1374" s="83"/>
      <c r="U1374" s="83"/>
      <c r="V1374" s="86"/>
      <c r="W1374" s="51"/>
      <c r="X1374" s="86"/>
      <c r="Y1374" s="52"/>
      <c r="Z1374" s="51"/>
      <c r="AA1374" s="73">
        <v>1374</v>
      </c>
      <c r="AB1374" s="73"/>
      <c r="AC1374" s="74"/>
      <c r="AD1374" s="82"/>
      <c r="AE1374" s="82"/>
      <c r="AF1374" s="2"/>
      <c r="AI1374" s="3"/>
      <c r="AJ1374" s="3"/>
    </row>
    <row r="1375" spans="1:36" ht="15">
      <c r="A1375" s="66" t="s">
        <v>432</v>
      </c>
      <c r="B1375" s="67"/>
      <c r="C1375" s="67"/>
      <c r="D1375" s="68"/>
      <c r="E1375" s="70"/>
      <c r="F1375" s="67"/>
      <c r="G1375" s="67"/>
      <c r="H1375" s="71"/>
      <c r="I1375" s="72"/>
      <c r="J1375" s="72"/>
      <c r="K1375" s="71"/>
      <c r="L1375" s="75"/>
      <c r="M1375" s="76">
        <v>4904.15576171875</v>
      </c>
      <c r="N1375" s="76">
        <v>3369.036865234375</v>
      </c>
      <c r="O1375" s="77"/>
      <c r="P1375" s="78"/>
      <c r="Q1375" s="78"/>
      <c r="R1375" s="83"/>
      <c r="S1375" s="83"/>
      <c r="T1375" s="83"/>
      <c r="U1375" s="83"/>
      <c r="V1375" s="86"/>
      <c r="W1375" s="51"/>
      <c r="X1375" s="86"/>
      <c r="Y1375" s="52"/>
      <c r="Z1375" s="51"/>
      <c r="AA1375" s="73">
        <v>1375</v>
      </c>
      <c r="AB1375" s="73"/>
      <c r="AC1375" s="74"/>
      <c r="AD1375" s="82"/>
      <c r="AE1375" s="82"/>
      <c r="AF1375" s="2"/>
      <c r="AI1375" s="3"/>
      <c r="AJ1375" s="3"/>
    </row>
    <row r="1376" spans="1:36" ht="15">
      <c r="A1376" s="66" t="s">
        <v>336</v>
      </c>
      <c r="B1376" s="67"/>
      <c r="C1376" s="67"/>
      <c r="D1376" s="68"/>
      <c r="E1376" s="70"/>
      <c r="F1376" s="67"/>
      <c r="G1376" s="67"/>
      <c r="H1376" s="71"/>
      <c r="I1376" s="72"/>
      <c r="J1376" s="72"/>
      <c r="K1376" s="71"/>
      <c r="L1376" s="75"/>
      <c r="M1376" s="76">
        <v>2990.13818359375</v>
      </c>
      <c r="N1376" s="76">
        <v>2997.126220703125</v>
      </c>
      <c r="O1376" s="77"/>
      <c r="P1376" s="78"/>
      <c r="Q1376" s="78"/>
      <c r="R1376" s="83"/>
      <c r="S1376" s="83"/>
      <c r="T1376" s="83"/>
      <c r="U1376" s="83"/>
      <c r="V1376" s="86"/>
      <c r="W1376" s="51"/>
      <c r="X1376" s="86"/>
      <c r="Y1376" s="52"/>
      <c r="Z1376" s="51"/>
      <c r="AA1376" s="73">
        <v>1376</v>
      </c>
      <c r="AB1376" s="73"/>
      <c r="AC1376" s="74"/>
      <c r="AD1376" s="82"/>
      <c r="AE1376" s="82"/>
      <c r="AF1376" s="2"/>
      <c r="AI1376" s="3"/>
      <c r="AJ1376" s="3"/>
    </row>
    <row r="1377" spans="1:36" ht="15">
      <c r="A1377" s="66" t="s">
        <v>433</v>
      </c>
      <c r="B1377" s="67"/>
      <c r="C1377" s="67"/>
      <c r="D1377" s="68"/>
      <c r="E1377" s="70"/>
      <c r="F1377" s="67"/>
      <c r="G1377" s="67"/>
      <c r="H1377" s="71"/>
      <c r="I1377" s="72"/>
      <c r="J1377" s="72"/>
      <c r="K1377" s="71"/>
      <c r="L1377" s="75"/>
      <c r="M1377" s="76">
        <v>3648.5908203125</v>
      </c>
      <c r="N1377" s="76">
        <v>3728.11328125</v>
      </c>
      <c r="O1377" s="77"/>
      <c r="P1377" s="78"/>
      <c r="Q1377" s="78"/>
      <c r="R1377" s="83"/>
      <c r="S1377" s="83"/>
      <c r="T1377" s="83"/>
      <c r="U1377" s="83"/>
      <c r="V1377" s="86"/>
      <c r="W1377" s="51"/>
      <c r="X1377" s="86"/>
      <c r="Y1377" s="52"/>
      <c r="Z1377" s="51"/>
      <c r="AA1377" s="73">
        <v>1377</v>
      </c>
      <c r="AB1377" s="73"/>
      <c r="AC1377" s="74"/>
      <c r="AD1377" s="82"/>
      <c r="AE1377" s="82"/>
      <c r="AF1377" s="2"/>
      <c r="AI1377" s="3"/>
      <c r="AJ1377" s="3"/>
    </row>
    <row r="1378" spans="1:36" ht="15">
      <c r="A1378" s="66" t="s">
        <v>337</v>
      </c>
      <c r="B1378" s="67"/>
      <c r="C1378" s="67"/>
      <c r="D1378" s="68"/>
      <c r="E1378" s="70"/>
      <c r="F1378" s="67"/>
      <c r="G1378" s="67"/>
      <c r="H1378" s="71"/>
      <c r="I1378" s="72"/>
      <c r="J1378" s="72"/>
      <c r="K1378" s="71"/>
      <c r="L1378" s="75"/>
      <c r="M1378" s="76">
        <v>3921.8642578125</v>
      </c>
      <c r="N1378" s="76">
        <v>4918.72705078125</v>
      </c>
      <c r="O1378" s="77"/>
      <c r="P1378" s="78"/>
      <c r="Q1378" s="78"/>
      <c r="R1378" s="83"/>
      <c r="S1378" s="83"/>
      <c r="T1378" s="83"/>
      <c r="U1378" s="83"/>
      <c r="V1378" s="86"/>
      <c r="W1378" s="51"/>
      <c r="X1378" s="86"/>
      <c r="Y1378" s="52"/>
      <c r="Z1378" s="51"/>
      <c r="AA1378" s="73">
        <v>1378</v>
      </c>
      <c r="AB1378" s="73"/>
      <c r="AC1378" s="74"/>
      <c r="AD1378" s="82"/>
      <c r="AE1378" s="82"/>
      <c r="AF1378" s="2"/>
      <c r="AI1378" s="3"/>
      <c r="AJ1378" s="3"/>
    </row>
    <row r="1379" spans="1:36" ht="15">
      <c r="A1379" s="66" t="s">
        <v>434</v>
      </c>
      <c r="B1379" s="67"/>
      <c r="C1379" s="67"/>
      <c r="D1379" s="68"/>
      <c r="E1379" s="70"/>
      <c r="F1379" s="67"/>
      <c r="G1379" s="67"/>
      <c r="H1379" s="71"/>
      <c r="I1379" s="72"/>
      <c r="J1379" s="72"/>
      <c r="K1379" s="71"/>
      <c r="L1379" s="75"/>
      <c r="M1379" s="76">
        <v>4065.737548828125</v>
      </c>
      <c r="N1379" s="76">
        <v>4097.2470703125</v>
      </c>
      <c r="O1379" s="77"/>
      <c r="P1379" s="78"/>
      <c r="Q1379" s="78"/>
      <c r="R1379" s="83"/>
      <c r="S1379" s="83"/>
      <c r="T1379" s="83"/>
      <c r="U1379" s="83"/>
      <c r="V1379" s="86"/>
      <c r="W1379" s="51"/>
      <c r="X1379" s="86"/>
      <c r="Y1379" s="52"/>
      <c r="Z1379" s="51"/>
      <c r="AA1379" s="73">
        <v>1379</v>
      </c>
      <c r="AB1379" s="73"/>
      <c r="AC1379" s="74"/>
      <c r="AD1379" s="82"/>
      <c r="AE1379" s="82"/>
      <c r="AF1379" s="2"/>
      <c r="AI1379" s="3"/>
      <c r="AJ1379" s="3"/>
    </row>
    <row r="1380" spans="1:36" ht="15">
      <c r="A1380" s="66" t="s">
        <v>435</v>
      </c>
      <c r="B1380" s="67"/>
      <c r="C1380" s="67"/>
      <c r="D1380" s="68"/>
      <c r="E1380" s="70"/>
      <c r="F1380" s="67"/>
      <c r="G1380" s="67"/>
      <c r="H1380" s="71"/>
      <c r="I1380" s="72"/>
      <c r="J1380" s="72"/>
      <c r="K1380" s="71"/>
      <c r="L1380" s="75"/>
      <c r="M1380" s="76">
        <v>4206.1064453125</v>
      </c>
      <c r="N1380" s="76">
        <v>4857.900390625</v>
      </c>
      <c r="O1380" s="77"/>
      <c r="P1380" s="78"/>
      <c r="Q1380" s="78"/>
      <c r="R1380" s="83"/>
      <c r="S1380" s="83"/>
      <c r="T1380" s="83"/>
      <c r="U1380" s="83"/>
      <c r="V1380" s="86"/>
      <c r="W1380" s="51"/>
      <c r="X1380" s="86"/>
      <c r="Y1380" s="52"/>
      <c r="Z1380" s="51"/>
      <c r="AA1380" s="73">
        <v>1380</v>
      </c>
      <c r="AB1380" s="73"/>
      <c r="AC1380" s="74"/>
      <c r="AD1380" s="82"/>
      <c r="AE1380" s="82"/>
      <c r="AF1380" s="2"/>
      <c r="AI1380" s="3"/>
      <c r="AJ1380" s="3"/>
    </row>
    <row r="1381" spans="1:36" ht="15">
      <c r="A1381" s="66" t="s">
        <v>395</v>
      </c>
      <c r="B1381" s="67"/>
      <c r="C1381" s="67"/>
      <c r="D1381" s="68"/>
      <c r="E1381" s="70"/>
      <c r="F1381" s="67"/>
      <c r="G1381" s="67"/>
      <c r="H1381" s="71"/>
      <c r="I1381" s="72"/>
      <c r="J1381" s="72"/>
      <c r="K1381" s="71"/>
      <c r="L1381" s="75"/>
      <c r="M1381" s="76">
        <v>4446.4345703125</v>
      </c>
      <c r="N1381" s="76">
        <v>4520.9384765625</v>
      </c>
      <c r="O1381" s="77"/>
      <c r="P1381" s="78"/>
      <c r="Q1381" s="78"/>
      <c r="R1381" s="83"/>
      <c r="S1381" s="83"/>
      <c r="T1381" s="83"/>
      <c r="U1381" s="83"/>
      <c r="V1381" s="86"/>
      <c r="W1381" s="51"/>
      <c r="X1381" s="86"/>
      <c r="Y1381" s="52"/>
      <c r="Z1381" s="51"/>
      <c r="AA1381" s="73">
        <v>1381</v>
      </c>
      <c r="AB1381" s="73"/>
      <c r="AC1381" s="74"/>
      <c r="AD1381" s="82"/>
      <c r="AE1381" s="82"/>
      <c r="AF1381" s="2"/>
      <c r="AI1381" s="3"/>
      <c r="AJ1381" s="3"/>
    </row>
    <row r="1382" spans="1:36" ht="15">
      <c r="A1382" s="66" t="s">
        <v>437</v>
      </c>
      <c r="B1382" s="67"/>
      <c r="C1382" s="67"/>
      <c r="D1382" s="68"/>
      <c r="E1382" s="70"/>
      <c r="F1382" s="67"/>
      <c r="G1382" s="67"/>
      <c r="H1382" s="71"/>
      <c r="I1382" s="72"/>
      <c r="J1382" s="72"/>
      <c r="K1382" s="71"/>
      <c r="L1382" s="75"/>
      <c r="M1382" s="76">
        <v>7645.0185546875</v>
      </c>
      <c r="N1382" s="76">
        <v>9377.01953125</v>
      </c>
      <c r="O1382" s="77"/>
      <c r="P1382" s="78"/>
      <c r="Q1382" s="78"/>
      <c r="R1382" s="83"/>
      <c r="S1382" s="83"/>
      <c r="T1382" s="83"/>
      <c r="U1382" s="83"/>
      <c r="V1382" s="86"/>
      <c r="W1382" s="51"/>
      <c r="X1382" s="86"/>
      <c r="Y1382" s="52"/>
      <c r="Z1382" s="51"/>
      <c r="AA1382" s="73">
        <v>1382</v>
      </c>
      <c r="AB1382" s="73"/>
      <c r="AC1382" s="74"/>
      <c r="AD1382" s="82"/>
      <c r="AE1382" s="82"/>
      <c r="AF1382" s="2"/>
      <c r="AI1382" s="3"/>
      <c r="AJ1382" s="3"/>
    </row>
    <row r="1383" spans="1:36" ht="15">
      <c r="A1383" s="66" t="s">
        <v>339</v>
      </c>
      <c r="B1383" s="67"/>
      <c r="C1383" s="67"/>
      <c r="D1383" s="68"/>
      <c r="E1383" s="70"/>
      <c r="F1383" s="67"/>
      <c r="G1383" s="67"/>
      <c r="H1383" s="71"/>
      <c r="I1383" s="72"/>
      <c r="J1383" s="72"/>
      <c r="K1383" s="71"/>
      <c r="L1383" s="75"/>
      <c r="M1383" s="76">
        <v>5227.9658203125</v>
      </c>
      <c r="N1383" s="76">
        <v>2563.569091796875</v>
      </c>
      <c r="O1383" s="77"/>
      <c r="P1383" s="78"/>
      <c r="Q1383" s="78"/>
      <c r="R1383" s="83"/>
      <c r="S1383" s="83"/>
      <c r="T1383" s="83"/>
      <c r="U1383" s="83"/>
      <c r="V1383" s="86"/>
      <c r="W1383" s="51"/>
      <c r="X1383" s="86"/>
      <c r="Y1383" s="52"/>
      <c r="Z1383" s="51"/>
      <c r="AA1383" s="73">
        <v>1383</v>
      </c>
      <c r="AB1383" s="73"/>
      <c r="AC1383" s="74"/>
      <c r="AD1383" s="82"/>
      <c r="AE1383" s="82"/>
      <c r="AF1383" s="2"/>
      <c r="AI1383" s="3"/>
      <c r="AJ1383" s="3"/>
    </row>
    <row r="1384" spans="1:36" ht="15">
      <c r="A1384" s="66" t="s">
        <v>340</v>
      </c>
      <c r="B1384" s="67"/>
      <c r="C1384" s="67"/>
      <c r="D1384" s="68"/>
      <c r="E1384" s="70"/>
      <c r="F1384" s="67"/>
      <c r="G1384" s="67"/>
      <c r="H1384" s="71"/>
      <c r="I1384" s="72"/>
      <c r="J1384" s="72"/>
      <c r="K1384" s="71"/>
      <c r="L1384" s="75"/>
      <c r="M1384" s="76">
        <v>4245.51904296875</v>
      </c>
      <c r="N1384" s="76">
        <v>4117.212890625</v>
      </c>
      <c r="O1384" s="77"/>
      <c r="P1384" s="78"/>
      <c r="Q1384" s="78"/>
      <c r="R1384" s="83"/>
      <c r="S1384" s="83"/>
      <c r="T1384" s="83"/>
      <c r="U1384" s="83"/>
      <c r="V1384" s="86"/>
      <c r="W1384" s="51"/>
      <c r="X1384" s="86"/>
      <c r="Y1384" s="52"/>
      <c r="Z1384" s="51"/>
      <c r="AA1384" s="73">
        <v>1384</v>
      </c>
      <c r="AB1384" s="73"/>
      <c r="AC1384" s="74"/>
      <c r="AD1384" s="82"/>
      <c r="AE1384" s="82"/>
      <c r="AF1384" s="2"/>
      <c r="AI1384" s="3"/>
      <c r="AJ1384" s="3"/>
    </row>
    <row r="1385" spans="1:36" ht="15">
      <c r="A1385" s="66" t="s">
        <v>438</v>
      </c>
      <c r="B1385" s="67"/>
      <c r="C1385" s="67"/>
      <c r="D1385" s="68"/>
      <c r="E1385" s="70"/>
      <c r="F1385" s="67"/>
      <c r="G1385" s="67"/>
      <c r="H1385" s="71"/>
      <c r="I1385" s="72"/>
      <c r="J1385" s="72"/>
      <c r="K1385" s="71"/>
      <c r="L1385" s="75"/>
      <c r="M1385" s="76">
        <v>4770.7939453125</v>
      </c>
      <c r="N1385" s="76">
        <v>3423.946044921875</v>
      </c>
      <c r="O1385" s="77"/>
      <c r="P1385" s="78"/>
      <c r="Q1385" s="78"/>
      <c r="R1385" s="83"/>
      <c r="S1385" s="83"/>
      <c r="T1385" s="83"/>
      <c r="U1385" s="83"/>
      <c r="V1385" s="86"/>
      <c r="W1385" s="51"/>
      <c r="X1385" s="86"/>
      <c r="Y1385" s="52"/>
      <c r="Z1385" s="51"/>
      <c r="AA1385" s="73">
        <v>1385</v>
      </c>
      <c r="AB1385" s="73"/>
      <c r="AC1385" s="74"/>
      <c r="AD1385" s="82"/>
      <c r="AE1385" s="82"/>
      <c r="AF1385" s="2"/>
      <c r="AI1385" s="3"/>
      <c r="AJ1385" s="3"/>
    </row>
    <row r="1386" spans="1:36" ht="15">
      <c r="A1386" s="66" t="s">
        <v>439</v>
      </c>
      <c r="B1386" s="67"/>
      <c r="C1386" s="67"/>
      <c r="D1386" s="68"/>
      <c r="E1386" s="70"/>
      <c r="F1386" s="67"/>
      <c r="G1386" s="67"/>
      <c r="H1386" s="71"/>
      <c r="I1386" s="72"/>
      <c r="J1386" s="72"/>
      <c r="K1386" s="71"/>
      <c r="L1386" s="75"/>
      <c r="M1386" s="76">
        <v>5661.8544921875</v>
      </c>
      <c r="N1386" s="76">
        <v>6016.12890625</v>
      </c>
      <c r="O1386" s="77"/>
      <c r="P1386" s="78"/>
      <c r="Q1386" s="78"/>
      <c r="R1386" s="83"/>
      <c r="S1386" s="83"/>
      <c r="T1386" s="83"/>
      <c r="U1386" s="83"/>
      <c r="V1386" s="86"/>
      <c r="W1386" s="51"/>
      <c r="X1386" s="86"/>
      <c r="Y1386" s="52"/>
      <c r="Z1386" s="51"/>
      <c r="AA1386" s="73">
        <v>1386</v>
      </c>
      <c r="AB1386" s="73"/>
      <c r="AC1386" s="74"/>
      <c r="AD1386" s="82"/>
      <c r="AE1386" s="82"/>
      <c r="AF1386" s="2"/>
      <c r="AI1386" s="3"/>
      <c r="AJ1386" s="3"/>
    </row>
    <row r="1387" spans="1:36" ht="15">
      <c r="A1387" s="66" t="s">
        <v>440</v>
      </c>
      <c r="B1387" s="67"/>
      <c r="C1387" s="67"/>
      <c r="D1387" s="68"/>
      <c r="E1387" s="70"/>
      <c r="F1387" s="67"/>
      <c r="G1387" s="67"/>
      <c r="H1387" s="71"/>
      <c r="I1387" s="72"/>
      <c r="J1387" s="72"/>
      <c r="K1387" s="71"/>
      <c r="L1387" s="75"/>
      <c r="M1387" s="76">
        <v>4293.8720703125</v>
      </c>
      <c r="N1387" s="76">
        <v>4120.2529296875</v>
      </c>
      <c r="O1387" s="77"/>
      <c r="P1387" s="78"/>
      <c r="Q1387" s="78"/>
      <c r="R1387" s="83"/>
      <c r="S1387" s="83"/>
      <c r="T1387" s="83"/>
      <c r="U1387" s="83"/>
      <c r="V1387" s="86"/>
      <c r="W1387" s="51"/>
      <c r="X1387" s="86"/>
      <c r="Y1387" s="52"/>
      <c r="Z1387" s="51"/>
      <c r="AA1387" s="73">
        <v>1387</v>
      </c>
      <c r="AB1387" s="73"/>
      <c r="AC1387" s="74"/>
      <c r="AD1387" s="82"/>
      <c r="AE1387" s="82"/>
      <c r="AF1387" s="2"/>
      <c r="AI1387" s="3"/>
      <c r="AJ1387" s="3"/>
    </row>
    <row r="1388" spans="1:36" ht="15">
      <c r="A1388" s="66" t="s">
        <v>341</v>
      </c>
      <c r="B1388" s="67"/>
      <c r="C1388" s="67"/>
      <c r="D1388" s="68"/>
      <c r="E1388" s="70"/>
      <c r="F1388" s="67"/>
      <c r="G1388" s="67"/>
      <c r="H1388" s="71"/>
      <c r="I1388" s="72"/>
      <c r="J1388" s="72"/>
      <c r="K1388" s="71"/>
      <c r="L1388" s="75"/>
      <c r="M1388" s="76">
        <v>3459.703857421875</v>
      </c>
      <c r="N1388" s="76">
        <v>3512.904052734375</v>
      </c>
      <c r="O1388" s="77"/>
      <c r="P1388" s="78"/>
      <c r="Q1388" s="78"/>
      <c r="R1388" s="83"/>
      <c r="S1388" s="83"/>
      <c r="T1388" s="83"/>
      <c r="U1388" s="83"/>
      <c r="V1388" s="86"/>
      <c r="W1388" s="51"/>
      <c r="X1388" s="86"/>
      <c r="Y1388" s="52"/>
      <c r="Z1388" s="51"/>
      <c r="AA1388" s="73">
        <v>1388</v>
      </c>
      <c r="AB1388" s="73"/>
      <c r="AC1388" s="74"/>
      <c r="AD1388" s="82"/>
      <c r="AE1388" s="82"/>
      <c r="AF1388" s="2"/>
      <c r="AI1388" s="3"/>
      <c r="AJ1388" s="3"/>
    </row>
    <row r="1389" spans="1:36" ht="15">
      <c r="A1389" s="66" t="s">
        <v>441</v>
      </c>
      <c r="B1389" s="67"/>
      <c r="C1389" s="67"/>
      <c r="D1389" s="68"/>
      <c r="E1389" s="70"/>
      <c r="F1389" s="67"/>
      <c r="G1389" s="67"/>
      <c r="H1389" s="71"/>
      <c r="I1389" s="72"/>
      <c r="J1389" s="72"/>
      <c r="K1389" s="71"/>
      <c r="L1389" s="75"/>
      <c r="M1389" s="76">
        <v>4079.2177734375</v>
      </c>
      <c r="N1389" s="76">
        <v>4144.1904296875</v>
      </c>
      <c r="O1389" s="77"/>
      <c r="P1389" s="78"/>
      <c r="Q1389" s="78"/>
      <c r="R1389" s="83"/>
      <c r="S1389" s="83"/>
      <c r="T1389" s="83"/>
      <c r="U1389" s="83"/>
      <c r="V1389" s="86"/>
      <c r="W1389" s="51"/>
      <c r="X1389" s="86"/>
      <c r="Y1389" s="52"/>
      <c r="Z1389" s="51"/>
      <c r="AA1389" s="73">
        <v>1389</v>
      </c>
      <c r="AB1389" s="73"/>
      <c r="AC1389" s="74"/>
      <c r="AD1389" s="82"/>
      <c r="AE1389" s="82"/>
      <c r="AF1389" s="2"/>
      <c r="AI1389" s="3"/>
      <c r="AJ1389" s="3"/>
    </row>
    <row r="1390" spans="1:36" ht="15">
      <c r="A1390" s="66" t="s">
        <v>342</v>
      </c>
      <c r="B1390" s="67"/>
      <c r="C1390" s="67"/>
      <c r="D1390" s="68"/>
      <c r="E1390" s="70"/>
      <c r="F1390" s="67"/>
      <c r="G1390" s="67"/>
      <c r="H1390" s="71"/>
      <c r="I1390" s="72"/>
      <c r="J1390" s="72"/>
      <c r="K1390" s="71"/>
      <c r="L1390" s="75"/>
      <c r="M1390" s="76">
        <v>4809.8828125</v>
      </c>
      <c r="N1390" s="76">
        <v>3548.886474609375</v>
      </c>
      <c r="O1390" s="77"/>
      <c r="P1390" s="78"/>
      <c r="Q1390" s="78"/>
      <c r="R1390" s="83"/>
      <c r="S1390" s="83"/>
      <c r="T1390" s="83"/>
      <c r="U1390" s="83"/>
      <c r="V1390" s="86"/>
      <c r="W1390" s="51"/>
      <c r="X1390" s="86"/>
      <c r="Y1390" s="52"/>
      <c r="Z1390" s="51"/>
      <c r="AA1390" s="73">
        <v>1390</v>
      </c>
      <c r="AB1390" s="73"/>
      <c r="AC1390" s="74"/>
      <c r="AD1390" s="82"/>
      <c r="AE1390" s="82"/>
      <c r="AF1390" s="2"/>
      <c r="AI1390" s="3"/>
      <c r="AJ1390" s="3"/>
    </row>
    <row r="1391" spans="1:36" ht="15">
      <c r="A1391" s="66" t="s">
        <v>442</v>
      </c>
      <c r="B1391" s="67"/>
      <c r="C1391" s="67"/>
      <c r="D1391" s="68"/>
      <c r="E1391" s="70"/>
      <c r="F1391" s="67"/>
      <c r="G1391" s="67"/>
      <c r="H1391" s="71"/>
      <c r="I1391" s="72"/>
      <c r="J1391" s="72"/>
      <c r="K1391" s="71"/>
      <c r="L1391" s="75"/>
      <c r="M1391" s="76">
        <v>4171.1240234375</v>
      </c>
      <c r="N1391" s="76">
        <v>4165.40576171875</v>
      </c>
      <c r="O1391" s="77"/>
      <c r="P1391" s="78"/>
      <c r="Q1391" s="78"/>
      <c r="R1391" s="83"/>
      <c r="S1391" s="83"/>
      <c r="T1391" s="83"/>
      <c r="U1391" s="83"/>
      <c r="V1391" s="86"/>
      <c r="W1391" s="51"/>
      <c r="X1391" s="86"/>
      <c r="Y1391" s="52"/>
      <c r="Z1391" s="51"/>
      <c r="AA1391" s="73">
        <v>1391</v>
      </c>
      <c r="AB1391" s="73"/>
      <c r="AC1391" s="74"/>
      <c r="AD1391" s="82"/>
      <c r="AE1391" s="82"/>
      <c r="AF1391" s="2"/>
      <c r="AI1391" s="3"/>
      <c r="AJ1391" s="3"/>
    </row>
    <row r="1392" spans="1:36" ht="15">
      <c r="A1392" s="66" t="s">
        <v>522</v>
      </c>
      <c r="B1392" s="67"/>
      <c r="C1392" s="67"/>
      <c r="D1392" s="68"/>
      <c r="E1392" s="70"/>
      <c r="F1392" s="67"/>
      <c r="G1392" s="67"/>
      <c r="H1392" s="71"/>
      <c r="I1392" s="72"/>
      <c r="J1392" s="72"/>
      <c r="K1392" s="71"/>
      <c r="L1392" s="75"/>
      <c r="M1392" s="76">
        <v>3093.455810546875</v>
      </c>
      <c r="N1392" s="76">
        <v>1944.692626953125</v>
      </c>
      <c r="O1392" s="77"/>
      <c r="P1392" s="78"/>
      <c r="Q1392" s="78"/>
      <c r="R1392" s="83"/>
      <c r="S1392" s="83"/>
      <c r="T1392" s="83"/>
      <c r="U1392" s="83"/>
      <c r="V1392" s="86"/>
      <c r="W1392" s="51"/>
      <c r="X1392" s="86"/>
      <c r="Y1392" s="52"/>
      <c r="Z1392" s="51"/>
      <c r="AA1392" s="73">
        <v>1392</v>
      </c>
      <c r="AB1392" s="73"/>
      <c r="AC1392" s="74"/>
      <c r="AD1392" s="82"/>
      <c r="AE1392" s="82"/>
      <c r="AF1392" s="2"/>
      <c r="AI1392" s="3"/>
      <c r="AJ1392" s="3"/>
    </row>
    <row r="1393" spans="1:36" ht="15">
      <c r="A1393" s="66" t="s">
        <v>197</v>
      </c>
      <c r="B1393" s="67"/>
      <c r="C1393" s="67"/>
      <c r="D1393" s="68"/>
      <c r="E1393" s="70"/>
      <c r="F1393" s="67"/>
      <c r="G1393" s="67"/>
      <c r="H1393" s="71"/>
      <c r="I1393" s="72"/>
      <c r="J1393" s="72"/>
      <c r="K1393" s="71"/>
      <c r="L1393" s="75"/>
      <c r="M1393" s="76">
        <v>4087.489990234375</v>
      </c>
      <c r="N1393" s="76">
        <v>4258.265625</v>
      </c>
      <c r="O1393" s="77"/>
      <c r="P1393" s="78"/>
      <c r="Q1393" s="78"/>
      <c r="R1393" s="83"/>
      <c r="S1393" s="83"/>
      <c r="T1393" s="83"/>
      <c r="U1393" s="83"/>
      <c r="V1393" s="86"/>
      <c r="W1393" s="51"/>
      <c r="X1393" s="86"/>
      <c r="Y1393" s="52"/>
      <c r="Z1393" s="51"/>
      <c r="AA1393" s="73">
        <v>1393</v>
      </c>
      <c r="AB1393" s="73"/>
      <c r="AC1393" s="74"/>
      <c r="AD1393" s="82"/>
      <c r="AE1393" s="82"/>
      <c r="AF1393" s="2"/>
      <c r="AI1393" s="3"/>
      <c r="AJ1393" s="3"/>
    </row>
    <row r="1394" spans="1:36" ht="15">
      <c r="A1394" s="66" t="s">
        <v>443</v>
      </c>
      <c r="B1394" s="67"/>
      <c r="C1394" s="67"/>
      <c r="D1394" s="68"/>
      <c r="E1394" s="70"/>
      <c r="F1394" s="67"/>
      <c r="G1394" s="67"/>
      <c r="H1394" s="71"/>
      <c r="I1394" s="72"/>
      <c r="J1394" s="72"/>
      <c r="K1394" s="71"/>
      <c r="L1394" s="75"/>
      <c r="M1394" s="76">
        <v>3452.539794921875</v>
      </c>
      <c r="N1394" s="76">
        <v>4877.77099609375</v>
      </c>
      <c r="O1394" s="77"/>
      <c r="P1394" s="78"/>
      <c r="Q1394" s="78"/>
      <c r="R1394" s="83"/>
      <c r="S1394" s="83"/>
      <c r="T1394" s="83"/>
      <c r="U1394" s="83"/>
      <c r="V1394" s="86"/>
      <c r="W1394" s="51"/>
      <c r="X1394" s="86"/>
      <c r="Y1394" s="52"/>
      <c r="Z1394" s="51"/>
      <c r="AA1394" s="73">
        <v>1394</v>
      </c>
      <c r="AB1394" s="73"/>
      <c r="AC1394" s="74"/>
      <c r="AD1394" s="82"/>
      <c r="AE1394" s="82"/>
      <c r="AF1394" s="2"/>
      <c r="AI1394" s="3"/>
      <c r="AJ1394" s="3"/>
    </row>
    <row r="1395" spans="1:36" ht="15">
      <c r="A1395" s="66" t="s">
        <v>446</v>
      </c>
      <c r="B1395" s="67"/>
      <c r="C1395" s="67"/>
      <c r="D1395" s="68"/>
      <c r="E1395" s="70"/>
      <c r="F1395" s="67"/>
      <c r="G1395" s="67"/>
      <c r="H1395" s="71"/>
      <c r="I1395" s="72"/>
      <c r="J1395" s="72"/>
      <c r="K1395" s="71"/>
      <c r="L1395" s="75"/>
      <c r="M1395" s="76">
        <v>5742.48828125</v>
      </c>
      <c r="N1395" s="76">
        <v>5578.71875</v>
      </c>
      <c r="O1395" s="77"/>
      <c r="P1395" s="78"/>
      <c r="Q1395" s="78"/>
      <c r="R1395" s="83"/>
      <c r="S1395" s="83"/>
      <c r="T1395" s="83"/>
      <c r="U1395" s="83"/>
      <c r="V1395" s="86"/>
      <c r="W1395" s="51"/>
      <c r="X1395" s="86"/>
      <c r="Y1395" s="52"/>
      <c r="Z1395" s="51"/>
      <c r="AA1395" s="73">
        <v>1395</v>
      </c>
      <c r="AB1395" s="73"/>
      <c r="AC1395" s="74"/>
      <c r="AD1395" s="82"/>
      <c r="AE1395" s="82"/>
      <c r="AF1395" s="2"/>
      <c r="AI1395" s="3"/>
      <c r="AJ1395" s="3"/>
    </row>
    <row r="1396" spans="1:36" ht="15">
      <c r="A1396" s="66" t="s">
        <v>444</v>
      </c>
      <c r="B1396" s="67"/>
      <c r="C1396" s="67"/>
      <c r="D1396" s="68"/>
      <c r="E1396" s="70"/>
      <c r="F1396" s="67"/>
      <c r="G1396" s="67"/>
      <c r="H1396" s="71"/>
      <c r="I1396" s="72"/>
      <c r="J1396" s="72"/>
      <c r="K1396" s="71"/>
      <c r="L1396" s="75"/>
      <c r="M1396" s="76">
        <v>3182.324462890625</v>
      </c>
      <c r="N1396" s="76">
        <v>4220.36865234375</v>
      </c>
      <c r="O1396" s="77"/>
      <c r="P1396" s="78"/>
      <c r="Q1396" s="78"/>
      <c r="R1396" s="83"/>
      <c r="S1396" s="83"/>
      <c r="T1396" s="83"/>
      <c r="U1396" s="83"/>
      <c r="V1396" s="86"/>
      <c r="W1396" s="51"/>
      <c r="X1396" s="86"/>
      <c r="Y1396" s="52"/>
      <c r="Z1396" s="51"/>
      <c r="AA1396" s="73">
        <v>1396</v>
      </c>
      <c r="AB1396" s="73"/>
      <c r="AC1396" s="74"/>
      <c r="AD1396" s="82"/>
      <c r="AE1396" s="82"/>
      <c r="AF1396" s="2"/>
      <c r="AI1396" s="3"/>
      <c r="AJ1396" s="3"/>
    </row>
    <row r="1397" spans="1:36" ht="15">
      <c r="A1397" s="66" t="s">
        <v>517</v>
      </c>
      <c r="B1397" s="67"/>
      <c r="C1397" s="67"/>
      <c r="D1397" s="68"/>
      <c r="E1397" s="70"/>
      <c r="F1397" s="67"/>
      <c r="G1397" s="67"/>
      <c r="H1397" s="71"/>
      <c r="I1397" s="72"/>
      <c r="J1397" s="72"/>
      <c r="K1397" s="71"/>
      <c r="L1397" s="75"/>
      <c r="M1397" s="76">
        <v>4852.9248046875</v>
      </c>
      <c r="N1397" s="76">
        <v>2692.110107421875</v>
      </c>
      <c r="O1397" s="77"/>
      <c r="P1397" s="78"/>
      <c r="Q1397" s="78"/>
      <c r="R1397" s="83"/>
      <c r="S1397" s="83"/>
      <c r="T1397" s="83"/>
      <c r="U1397" s="83"/>
      <c r="V1397" s="86"/>
      <c r="W1397" s="51"/>
      <c r="X1397" s="86"/>
      <c r="Y1397" s="52"/>
      <c r="Z1397" s="51"/>
      <c r="AA1397" s="73">
        <v>1397</v>
      </c>
      <c r="AB1397" s="73"/>
      <c r="AC1397" s="74"/>
      <c r="AD1397" s="82"/>
      <c r="AE1397" s="82"/>
      <c r="AF1397" s="2"/>
      <c r="AI1397" s="3"/>
      <c r="AJ1397" s="3"/>
    </row>
    <row r="1398" spans="1:36" ht="15">
      <c r="A1398" s="66" t="s">
        <v>344</v>
      </c>
      <c r="B1398" s="67"/>
      <c r="C1398" s="67"/>
      <c r="D1398" s="68"/>
      <c r="E1398" s="70"/>
      <c r="F1398" s="67"/>
      <c r="G1398" s="67"/>
      <c r="H1398" s="71"/>
      <c r="I1398" s="72"/>
      <c r="J1398" s="72"/>
      <c r="K1398" s="71"/>
      <c r="L1398" s="75"/>
      <c r="M1398" s="76">
        <v>4048.3857421875</v>
      </c>
      <c r="N1398" s="76">
        <v>4229.61669921875</v>
      </c>
      <c r="O1398" s="77"/>
      <c r="P1398" s="78"/>
      <c r="Q1398" s="78"/>
      <c r="R1398" s="83"/>
      <c r="S1398" s="83"/>
      <c r="T1398" s="83"/>
      <c r="U1398" s="83"/>
      <c r="V1398" s="86"/>
      <c r="W1398" s="51"/>
      <c r="X1398" s="86"/>
      <c r="Y1398" s="52"/>
      <c r="Z1398" s="51"/>
      <c r="AA1398" s="73">
        <v>1398</v>
      </c>
      <c r="AB1398" s="73"/>
      <c r="AC1398" s="74"/>
      <c r="AD1398" s="82"/>
      <c r="AE1398" s="82"/>
      <c r="AF1398" s="2"/>
      <c r="AI1398" s="3"/>
      <c r="AJ1398" s="3"/>
    </row>
    <row r="1399" spans="1:36" ht="15">
      <c r="A1399" s="66" t="s">
        <v>445</v>
      </c>
      <c r="B1399" s="67"/>
      <c r="C1399" s="67"/>
      <c r="D1399" s="68"/>
      <c r="E1399" s="70"/>
      <c r="F1399" s="67"/>
      <c r="G1399" s="67"/>
      <c r="H1399" s="71"/>
      <c r="I1399" s="72"/>
      <c r="J1399" s="72"/>
      <c r="K1399" s="71"/>
      <c r="L1399" s="75"/>
      <c r="M1399" s="76">
        <v>3095.822265625</v>
      </c>
      <c r="N1399" s="76">
        <v>4239.29736328125</v>
      </c>
      <c r="O1399" s="77"/>
      <c r="P1399" s="78"/>
      <c r="Q1399" s="78"/>
      <c r="R1399" s="83"/>
      <c r="S1399" s="83"/>
      <c r="T1399" s="83"/>
      <c r="U1399" s="83"/>
      <c r="V1399" s="86"/>
      <c r="W1399" s="51"/>
      <c r="X1399" s="86"/>
      <c r="Y1399" s="52"/>
      <c r="Z1399" s="51"/>
      <c r="AA1399" s="73">
        <v>1399</v>
      </c>
      <c r="AB1399" s="73"/>
      <c r="AC1399" s="74"/>
      <c r="AD1399" s="82"/>
      <c r="AE1399" s="82"/>
      <c r="AF1399" s="2"/>
      <c r="AI1399" s="3"/>
      <c r="AJ1399" s="3"/>
    </row>
    <row r="1400" spans="1:36" ht="15">
      <c r="A1400" s="66" t="s">
        <v>327</v>
      </c>
      <c r="B1400" s="67"/>
      <c r="C1400" s="67"/>
      <c r="D1400" s="68"/>
      <c r="E1400" s="70"/>
      <c r="F1400" s="67"/>
      <c r="G1400" s="67"/>
      <c r="H1400" s="71"/>
      <c r="I1400" s="72"/>
      <c r="J1400" s="72"/>
      <c r="K1400" s="71"/>
      <c r="L1400" s="75"/>
      <c r="M1400" s="76">
        <v>5665.49365234375</v>
      </c>
      <c r="N1400" s="76">
        <v>8528.939453125</v>
      </c>
      <c r="O1400" s="77"/>
      <c r="P1400" s="78"/>
      <c r="Q1400" s="78"/>
      <c r="R1400" s="83"/>
      <c r="S1400" s="83"/>
      <c r="T1400" s="83"/>
      <c r="U1400" s="83"/>
      <c r="V1400" s="86"/>
      <c r="W1400" s="51"/>
      <c r="X1400" s="86"/>
      <c r="Y1400" s="52"/>
      <c r="Z1400" s="51"/>
      <c r="AA1400" s="73">
        <v>1400</v>
      </c>
      <c r="AB1400" s="73"/>
      <c r="AC1400" s="74"/>
      <c r="AD1400" s="82"/>
      <c r="AE1400" s="82"/>
      <c r="AF1400" s="2"/>
      <c r="AI1400" s="3"/>
      <c r="AJ1400" s="3"/>
    </row>
    <row r="1401" spans="1:36" ht="15">
      <c r="A1401" s="66" t="s">
        <v>448</v>
      </c>
      <c r="B1401" s="67"/>
      <c r="C1401" s="67"/>
      <c r="D1401" s="68"/>
      <c r="E1401" s="70"/>
      <c r="F1401" s="67"/>
      <c r="G1401" s="67"/>
      <c r="H1401" s="71"/>
      <c r="I1401" s="72"/>
      <c r="J1401" s="72"/>
      <c r="K1401" s="71"/>
      <c r="L1401" s="75"/>
      <c r="M1401" s="76">
        <v>3811.40625</v>
      </c>
      <c r="N1401" s="76">
        <v>9289.3291015625</v>
      </c>
      <c r="O1401" s="77"/>
      <c r="P1401" s="78"/>
      <c r="Q1401" s="78"/>
      <c r="R1401" s="83"/>
      <c r="S1401" s="83"/>
      <c r="T1401" s="83"/>
      <c r="U1401" s="83"/>
      <c r="V1401" s="86"/>
      <c r="W1401" s="51"/>
      <c r="X1401" s="86"/>
      <c r="Y1401" s="52"/>
      <c r="Z1401" s="51"/>
      <c r="AA1401" s="73">
        <v>1401</v>
      </c>
      <c r="AB1401" s="73"/>
      <c r="AC1401" s="74"/>
      <c r="AD1401" s="82"/>
      <c r="AE1401" s="82"/>
      <c r="AF1401" s="2"/>
      <c r="AI1401" s="3"/>
      <c r="AJ1401" s="3"/>
    </row>
    <row r="1402" spans="1:36" ht="15">
      <c r="A1402" s="66" t="s">
        <v>345</v>
      </c>
      <c r="B1402" s="67"/>
      <c r="C1402" s="67"/>
      <c r="D1402" s="68"/>
      <c r="E1402" s="70"/>
      <c r="F1402" s="67"/>
      <c r="G1402" s="67"/>
      <c r="H1402" s="71"/>
      <c r="I1402" s="72"/>
      <c r="J1402" s="72"/>
      <c r="K1402" s="71"/>
      <c r="L1402" s="75"/>
      <c r="M1402" s="76">
        <v>4145.1533203125</v>
      </c>
      <c r="N1402" s="76">
        <v>4179.05419921875</v>
      </c>
      <c r="O1402" s="77"/>
      <c r="P1402" s="78"/>
      <c r="Q1402" s="78"/>
      <c r="R1402" s="83"/>
      <c r="S1402" s="83"/>
      <c r="T1402" s="83"/>
      <c r="U1402" s="83"/>
      <c r="V1402" s="86"/>
      <c r="W1402" s="51"/>
      <c r="X1402" s="86"/>
      <c r="Y1402" s="52"/>
      <c r="Z1402" s="51"/>
      <c r="AA1402" s="73">
        <v>1402</v>
      </c>
      <c r="AB1402" s="73"/>
      <c r="AC1402" s="74"/>
      <c r="AD1402" s="82"/>
      <c r="AE1402" s="82"/>
      <c r="AF1402" s="2"/>
      <c r="AI1402" s="3"/>
      <c r="AJ1402" s="3"/>
    </row>
    <row r="1403" spans="1:36" ht="15">
      <c r="A1403" s="66" t="s">
        <v>449</v>
      </c>
      <c r="B1403" s="67"/>
      <c r="C1403" s="67"/>
      <c r="D1403" s="68"/>
      <c r="E1403" s="70"/>
      <c r="F1403" s="67"/>
      <c r="G1403" s="67"/>
      <c r="H1403" s="71"/>
      <c r="I1403" s="72"/>
      <c r="J1403" s="72"/>
      <c r="K1403" s="71"/>
      <c r="L1403" s="75"/>
      <c r="M1403" s="76">
        <v>4097.18798828125</v>
      </c>
      <c r="N1403" s="76">
        <v>3349.095947265625</v>
      </c>
      <c r="O1403" s="77"/>
      <c r="P1403" s="78"/>
      <c r="Q1403" s="78"/>
      <c r="R1403" s="83"/>
      <c r="S1403" s="83"/>
      <c r="T1403" s="83"/>
      <c r="U1403" s="83"/>
      <c r="V1403" s="86"/>
      <c r="W1403" s="51"/>
      <c r="X1403" s="86"/>
      <c r="Y1403" s="52"/>
      <c r="Z1403" s="51"/>
      <c r="AA1403" s="73">
        <v>1403</v>
      </c>
      <c r="AB1403" s="73"/>
      <c r="AC1403" s="74"/>
      <c r="AD1403" s="82"/>
      <c r="AE1403" s="82"/>
      <c r="AF1403" s="2"/>
      <c r="AI1403" s="3"/>
      <c r="AJ1403" s="3"/>
    </row>
    <row r="1404" spans="1:36" ht="15">
      <c r="A1404" s="66" t="s">
        <v>447</v>
      </c>
      <c r="B1404" s="67"/>
      <c r="C1404" s="67"/>
      <c r="D1404" s="68"/>
      <c r="E1404" s="70"/>
      <c r="F1404" s="67"/>
      <c r="G1404" s="67"/>
      <c r="H1404" s="71"/>
      <c r="I1404" s="72"/>
      <c r="J1404" s="72"/>
      <c r="K1404" s="71"/>
      <c r="L1404" s="75"/>
      <c r="M1404" s="76">
        <v>4763.12646484375</v>
      </c>
      <c r="N1404" s="76">
        <v>6346.21533203125</v>
      </c>
      <c r="O1404" s="77"/>
      <c r="P1404" s="78"/>
      <c r="Q1404" s="78"/>
      <c r="R1404" s="83"/>
      <c r="S1404" s="83"/>
      <c r="T1404" s="83"/>
      <c r="U1404" s="83"/>
      <c r="V1404" s="86"/>
      <c r="W1404" s="51"/>
      <c r="X1404" s="86"/>
      <c r="Y1404" s="52"/>
      <c r="Z1404" s="51"/>
      <c r="AA1404" s="73">
        <v>1404</v>
      </c>
      <c r="AB1404" s="73"/>
      <c r="AC1404" s="74"/>
      <c r="AD1404" s="82"/>
      <c r="AE1404" s="82"/>
      <c r="AF1404" s="2"/>
      <c r="AI1404" s="3"/>
      <c r="AJ1404" s="3"/>
    </row>
    <row r="1405" spans="1:36" ht="15">
      <c r="A1405" s="66" t="s">
        <v>450</v>
      </c>
      <c r="B1405" s="67"/>
      <c r="C1405" s="67"/>
      <c r="D1405" s="68"/>
      <c r="E1405" s="70"/>
      <c r="F1405" s="67"/>
      <c r="G1405" s="67"/>
      <c r="H1405" s="71"/>
      <c r="I1405" s="72"/>
      <c r="J1405" s="72"/>
      <c r="K1405" s="71"/>
      <c r="L1405" s="75"/>
      <c r="M1405" s="76">
        <v>3820.88623046875</v>
      </c>
      <c r="N1405" s="76">
        <v>3823.29248046875</v>
      </c>
      <c r="O1405" s="77"/>
      <c r="P1405" s="78"/>
      <c r="Q1405" s="78"/>
      <c r="R1405" s="83"/>
      <c r="S1405" s="83"/>
      <c r="T1405" s="83"/>
      <c r="U1405" s="83"/>
      <c r="V1405" s="86"/>
      <c r="W1405" s="51"/>
      <c r="X1405" s="86"/>
      <c r="Y1405" s="52"/>
      <c r="Z1405" s="51"/>
      <c r="AA1405" s="73">
        <v>1405</v>
      </c>
      <c r="AB1405" s="73"/>
      <c r="AC1405" s="74"/>
      <c r="AD1405" s="82"/>
      <c r="AE1405" s="82"/>
      <c r="AF1405" s="2"/>
      <c r="AI1405" s="3"/>
      <c r="AJ1405" s="3"/>
    </row>
    <row r="1406" spans="1:36" ht="15">
      <c r="A1406" s="66" t="s">
        <v>346</v>
      </c>
      <c r="B1406" s="67"/>
      <c r="C1406" s="67"/>
      <c r="D1406" s="68"/>
      <c r="E1406" s="70"/>
      <c r="F1406" s="67"/>
      <c r="G1406" s="67"/>
      <c r="H1406" s="71"/>
      <c r="I1406" s="72"/>
      <c r="J1406" s="72"/>
      <c r="K1406" s="71"/>
      <c r="L1406" s="75"/>
      <c r="M1406" s="76">
        <v>3183.73876953125</v>
      </c>
      <c r="N1406" s="76">
        <v>4252.57568359375</v>
      </c>
      <c r="O1406" s="77"/>
      <c r="P1406" s="78"/>
      <c r="Q1406" s="78"/>
      <c r="R1406" s="83"/>
      <c r="S1406" s="83"/>
      <c r="T1406" s="83"/>
      <c r="U1406" s="83"/>
      <c r="V1406" s="86"/>
      <c r="W1406" s="51"/>
      <c r="X1406" s="86"/>
      <c r="Y1406" s="52"/>
      <c r="Z1406" s="51"/>
      <c r="AA1406" s="73">
        <v>1406</v>
      </c>
      <c r="AB1406" s="73"/>
      <c r="AC1406" s="74"/>
      <c r="AD1406" s="82"/>
      <c r="AE1406" s="82"/>
      <c r="AF1406" s="2"/>
      <c r="AI1406" s="3"/>
      <c r="AJ1406" s="3"/>
    </row>
    <row r="1407" spans="1:36" ht="15">
      <c r="A1407" s="66" t="s">
        <v>451</v>
      </c>
      <c r="B1407" s="67"/>
      <c r="C1407" s="67"/>
      <c r="D1407" s="68"/>
      <c r="E1407" s="70"/>
      <c r="F1407" s="67"/>
      <c r="G1407" s="67"/>
      <c r="H1407" s="71"/>
      <c r="I1407" s="72"/>
      <c r="J1407" s="72"/>
      <c r="K1407" s="71"/>
      <c r="L1407" s="75"/>
      <c r="M1407" s="76">
        <v>3058.1123046875</v>
      </c>
      <c r="N1407" s="76">
        <v>5152.36572265625</v>
      </c>
      <c r="O1407" s="77"/>
      <c r="P1407" s="78"/>
      <c r="Q1407" s="78"/>
      <c r="R1407" s="83"/>
      <c r="S1407" s="83"/>
      <c r="T1407" s="83"/>
      <c r="U1407" s="83"/>
      <c r="V1407" s="86"/>
      <c r="W1407" s="51"/>
      <c r="X1407" s="86"/>
      <c r="Y1407" s="52"/>
      <c r="Z1407" s="51"/>
      <c r="AA1407" s="73">
        <v>1407</v>
      </c>
      <c r="AB1407" s="73"/>
      <c r="AC1407" s="74"/>
      <c r="AD1407" s="82"/>
      <c r="AE1407" s="82"/>
      <c r="AF1407" s="2"/>
      <c r="AI1407" s="3"/>
      <c r="AJ1407" s="3"/>
    </row>
    <row r="1408" spans="1:36" ht="15">
      <c r="A1408" s="66" t="s">
        <v>382</v>
      </c>
      <c r="B1408" s="67"/>
      <c r="C1408" s="67"/>
      <c r="D1408" s="68"/>
      <c r="E1408" s="70"/>
      <c r="F1408" s="67"/>
      <c r="G1408" s="67"/>
      <c r="H1408" s="71"/>
      <c r="I1408" s="72"/>
      <c r="J1408" s="72"/>
      <c r="K1408" s="71"/>
      <c r="L1408" s="75"/>
      <c r="M1408" s="76">
        <v>4114.37939453125</v>
      </c>
      <c r="N1408" s="76">
        <v>4133.08251953125</v>
      </c>
      <c r="O1408" s="77"/>
      <c r="P1408" s="78"/>
      <c r="Q1408" s="78"/>
      <c r="R1408" s="83"/>
      <c r="S1408" s="83"/>
      <c r="T1408" s="83"/>
      <c r="U1408" s="83"/>
      <c r="V1408" s="86"/>
      <c r="W1408" s="51"/>
      <c r="X1408" s="86"/>
      <c r="Y1408" s="52"/>
      <c r="Z1408" s="51"/>
      <c r="AA1408" s="73">
        <v>1408</v>
      </c>
      <c r="AB1408" s="73"/>
      <c r="AC1408" s="74"/>
      <c r="AD1408" s="82"/>
      <c r="AE1408" s="82"/>
      <c r="AF1408" s="2"/>
      <c r="AI1408" s="3"/>
      <c r="AJ1408" s="3"/>
    </row>
    <row r="1409" spans="1:36" ht="15">
      <c r="A1409" s="66" t="s">
        <v>513</v>
      </c>
      <c r="B1409" s="67"/>
      <c r="C1409" s="67"/>
      <c r="D1409" s="68"/>
      <c r="E1409" s="70"/>
      <c r="F1409" s="67"/>
      <c r="G1409" s="67"/>
      <c r="H1409" s="71"/>
      <c r="I1409" s="72"/>
      <c r="J1409" s="72"/>
      <c r="K1409" s="71"/>
      <c r="L1409" s="75"/>
      <c r="M1409" s="76">
        <v>3973.38916015625</v>
      </c>
      <c r="N1409" s="76">
        <v>3311.222412109375</v>
      </c>
      <c r="O1409" s="77"/>
      <c r="P1409" s="78"/>
      <c r="Q1409" s="78"/>
      <c r="R1409" s="83"/>
      <c r="S1409" s="83"/>
      <c r="T1409" s="83"/>
      <c r="U1409" s="83"/>
      <c r="V1409" s="86"/>
      <c r="W1409" s="51"/>
      <c r="X1409" s="86"/>
      <c r="Y1409" s="52"/>
      <c r="Z1409" s="51"/>
      <c r="AA1409" s="73">
        <v>1409</v>
      </c>
      <c r="AB1409" s="73"/>
      <c r="AC1409" s="74"/>
      <c r="AD1409" s="82"/>
      <c r="AE1409" s="82"/>
      <c r="AF1409" s="2"/>
      <c r="AI1409" s="3"/>
      <c r="AJ1409" s="3"/>
    </row>
    <row r="1410" spans="1:36" ht="15">
      <c r="A1410" s="66" t="s">
        <v>347</v>
      </c>
      <c r="B1410" s="67"/>
      <c r="C1410" s="67"/>
      <c r="D1410" s="68"/>
      <c r="E1410" s="70"/>
      <c r="F1410" s="67"/>
      <c r="G1410" s="67"/>
      <c r="H1410" s="71"/>
      <c r="I1410" s="72"/>
      <c r="J1410" s="72"/>
      <c r="K1410" s="71"/>
      <c r="L1410" s="75"/>
      <c r="M1410" s="76">
        <v>4116.60107421875</v>
      </c>
      <c r="N1410" s="76">
        <v>4110.68896484375</v>
      </c>
      <c r="O1410" s="77"/>
      <c r="P1410" s="78"/>
      <c r="Q1410" s="78"/>
      <c r="R1410" s="83"/>
      <c r="S1410" s="83"/>
      <c r="T1410" s="83"/>
      <c r="U1410" s="83"/>
      <c r="V1410" s="86"/>
      <c r="W1410" s="51"/>
      <c r="X1410" s="86"/>
      <c r="Y1410" s="52"/>
      <c r="Z1410" s="51"/>
      <c r="AA1410" s="73">
        <v>1410</v>
      </c>
      <c r="AB1410" s="73"/>
      <c r="AC1410" s="74"/>
      <c r="AD1410" s="82"/>
      <c r="AE1410" s="82"/>
      <c r="AF1410" s="2"/>
      <c r="AI1410" s="3"/>
      <c r="AJ1410" s="3"/>
    </row>
    <row r="1411" spans="1:36" ht="15">
      <c r="A1411" s="66" t="s">
        <v>356</v>
      </c>
      <c r="B1411" s="67"/>
      <c r="C1411" s="67"/>
      <c r="D1411" s="68"/>
      <c r="E1411" s="70"/>
      <c r="F1411" s="67"/>
      <c r="G1411" s="67"/>
      <c r="H1411" s="71"/>
      <c r="I1411" s="72"/>
      <c r="J1411" s="72"/>
      <c r="K1411" s="71"/>
      <c r="L1411" s="75"/>
      <c r="M1411" s="76">
        <v>3297.443359375</v>
      </c>
      <c r="N1411" s="76">
        <v>3686.4775390625</v>
      </c>
      <c r="O1411" s="77"/>
      <c r="P1411" s="78"/>
      <c r="Q1411" s="78"/>
      <c r="R1411" s="83"/>
      <c r="S1411" s="83"/>
      <c r="T1411" s="83"/>
      <c r="U1411" s="83"/>
      <c r="V1411" s="86"/>
      <c r="W1411" s="51"/>
      <c r="X1411" s="86"/>
      <c r="Y1411" s="52"/>
      <c r="Z1411" s="51"/>
      <c r="AA1411" s="73">
        <v>1411</v>
      </c>
      <c r="AB1411" s="73"/>
      <c r="AC1411" s="74"/>
      <c r="AD1411" s="82"/>
      <c r="AE1411" s="82"/>
      <c r="AF1411" s="2"/>
      <c r="AI1411" s="3"/>
      <c r="AJ1411" s="3"/>
    </row>
    <row r="1412" spans="1:36" ht="15">
      <c r="A1412" s="66" t="s">
        <v>453</v>
      </c>
      <c r="B1412" s="67"/>
      <c r="C1412" s="67"/>
      <c r="D1412" s="68"/>
      <c r="E1412" s="70"/>
      <c r="F1412" s="67"/>
      <c r="G1412" s="67"/>
      <c r="H1412" s="71"/>
      <c r="I1412" s="72"/>
      <c r="J1412" s="72"/>
      <c r="K1412" s="71"/>
      <c r="L1412" s="75"/>
      <c r="M1412" s="76">
        <v>3667.96142578125</v>
      </c>
      <c r="N1412" s="76">
        <v>3682.2958984375</v>
      </c>
      <c r="O1412" s="77"/>
      <c r="P1412" s="78"/>
      <c r="Q1412" s="78"/>
      <c r="R1412" s="83"/>
      <c r="S1412" s="83"/>
      <c r="T1412" s="83"/>
      <c r="U1412" s="83"/>
      <c r="V1412" s="86"/>
      <c r="W1412" s="51"/>
      <c r="X1412" s="86"/>
      <c r="Y1412" s="52"/>
      <c r="Z1412" s="51"/>
      <c r="AA1412" s="73">
        <v>1412</v>
      </c>
      <c r="AB1412" s="73"/>
      <c r="AC1412" s="74"/>
      <c r="AD1412" s="82"/>
      <c r="AE1412" s="82"/>
      <c r="AF1412" s="2"/>
      <c r="AI1412" s="3"/>
      <c r="AJ1412" s="3"/>
    </row>
    <row r="1413" spans="1:36" ht="15">
      <c r="A1413" s="66" t="s">
        <v>348</v>
      </c>
      <c r="B1413" s="67"/>
      <c r="C1413" s="67"/>
      <c r="D1413" s="68"/>
      <c r="E1413" s="70"/>
      <c r="F1413" s="67"/>
      <c r="G1413" s="67"/>
      <c r="H1413" s="71"/>
      <c r="I1413" s="72"/>
      <c r="J1413" s="72"/>
      <c r="K1413" s="71"/>
      <c r="L1413" s="75"/>
      <c r="M1413" s="76">
        <v>4624.64013671875</v>
      </c>
      <c r="N1413" s="76">
        <v>3531.121826171875</v>
      </c>
      <c r="O1413" s="77"/>
      <c r="P1413" s="78"/>
      <c r="Q1413" s="78"/>
      <c r="R1413" s="83"/>
      <c r="S1413" s="83"/>
      <c r="T1413" s="83"/>
      <c r="U1413" s="83"/>
      <c r="V1413" s="86"/>
      <c r="W1413" s="51"/>
      <c r="X1413" s="86"/>
      <c r="Y1413" s="52"/>
      <c r="Z1413" s="51"/>
      <c r="AA1413" s="73">
        <v>1413</v>
      </c>
      <c r="AB1413" s="73"/>
      <c r="AC1413" s="74"/>
      <c r="AD1413" s="82"/>
      <c r="AE1413" s="82"/>
      <c r="AF1413" s="2"/>
      <c r="AI1413" s="3"/>
      <c r="AJ1413" s="3"/>
    </row>
    <row r="1414" spans="1:36" ht="15">
      <c r="A1414" s="66" t="s">
        <v>454</v>
      </c>
      <c r="B1414" s="67"/>
      <c r="C1414" s="67"/>
      <c r="D1414" s="68"/>
      <c r="E1414" s="70"/>
      <c r="F1414" s="67"/>
      <c r="G1414" s="67"/>
      <c r="H1414" s="71"/>
      <c r="I1414" s="72"/>
      <c r="J1414" s="72"/>
      <c r="K1414" s="71"/>
      <c r="L1414" s="75"/>
      <c r="M1414" s="76">
        <v>4046.968994140625</v>
      </c>
      <c r="N1414" s="76">
        <v>4191.9111328125</v>
      </c>
      <c r="O1414" s="77"/>
      <c r="P1414" s="78"/>
      <c r="Q1414" s="78"/>
      <c r="R1414" s="83"/>
      <c r="S1414" s="83"/>
      <c r="T1414" s="83"/>
      <c r="U1414" s="83"/>
      <c r="V1414" s="86"/>
      <c r="W1414" s="51"/>
      <c r="X1414" s="86"/>
      <c r="Y1414" s="52"/>
      <c r="Z1414" s="51"/>
      <c r="AA1414" s="73">
        <v>1414</v>
      </c>
      <c r="AB1414" s="73"/>
      <c r="AC1414" s="74"/>
      <c r="AD1414" s="82"/>
      <c r="AE1414" s="82"/>
      <c r="AF1414" s="2"/>
      <c r="AI1414" s="3"/>
      <c r="AJ1414" s="3"/>
    </row>
    <row r="1415" spans="1:36" ht="15">
      <c r="A1415" s="66" t="s">
        <v>186</v>
      </c>
      <c r="B1415" s="67"/>
      <c r="C1415" s="67"/>
      <c r="D1415" s="68"/>
      <c r="E1415" s="70"/>
      <c r="F1415" s="67"/>
      <c r="G1415" s="67"/>
      <c r="H1415" s="71"/>
      <c r="I1415" s="72"/>
      <c r="J1415" s="72"/>
      <c r="K1415" s="71"/>
      <c r="L1415" s="75"/>
      <c r="M1415" s="76">
        <v>4082.6640625</v>
      </c>
      <c r="N1415" s="76">
        <v>3937.487060546875</v>
      </c>
      <c r="O1415" s="77"/>
      <c r="P1415" s="78"/>
      <c r="Q1415" s="78"/>
      <c r="R1415" s="83"/>
      <c r="S1415" s="83"/>
      <c r="T1415" s="83"/>
      <c r="U1415" s="83"/>
      <c r="V1415" s="86"/>
      <c r="W1415" s="51"/>
      <c r="X1415" s="86"/>
      <c r="Y1415" s="52"/>
      <c r="Z1415" s="51"/>
      <c r="AA1415" s="73">
        <v>1415</v>
      </c>
      <c r="AB1415" s="73"/>
      <c r="AC1415" s="74"/>
      <c r="AD1415" s="82"/>
      <c r="AE1415" s="82"/>
      <c r="AF1415" s="2"/>
      <c r="AI1415" s="3"/>
      <c r="AJ1415" s="3"/>
    </row>
    <row r="1416" spans="1:36" ht="15">
      <c r="A1416" s="66" t="s">
        <v>349</v>
      </c>
      <c r="B1416" s="67"/>
      <c r="C1416" s="67"/>
      <c r="D1416" s="68"/>
      <c r="E1416" s="70"/>
      <c r="F1416" s="67"/>
      <c r="G1416" s="67"/>
      <c r="H1416" s="71"/>
      <c r="I1416" s="72"/>
      <c r="J1416" s="72"/>
      <c r="K1416" s="71"/>
      <c r="L1416" s="75"/>
      <c r="M1416" s="76">
        <v>3191.53369140625</v>
      </c>
      <c r="N1416" s="76">
        <v>3409.52978515625</v>
      </c>
      <c r="O1416" s="77"/>
      <c r="P1416" s="78"/>
      <c r="Q1416" s="78"/>
      <c r="R1416" s="83"/>
      <c r="S1416" s="83"/>
      <c r="T1416" s="83"/>
      <c r="U1416" s="83"/>
      <c r="V1416" s="86"/>
      <c r="W1416" s="51"/>
      <c r="X1416" s="86"/>
      <c r="Y1416" s="52"/>
      <c r="Z1416" s="51"/>
      <c r="AA1416" s="73">
        <v>1416</v>
      </c>
      <c r="AB1416" s="73"/>
      <c r="AC1416" s="74"/>
      <c r="AD1416" s="82"/>
      <c r="AE1416" s="82"/>
      <c r="AF1416" s="2"/>
      <c r="AI1416" s="3"/>
      <c r="AJ1416" s="3"/>
    </row>
    <row r="1417" spans="1:36" ht="15">
      <c r="A1417" s="66" t="s">
        <v>455</v>
      </c>
      <c r="B1417" s="67"/>
      <c r="C1417" s="67"/>
      <c r="D1417" s="68"/>
      <c r="E1417" s="70"/>
      <c r="F1417" s="67"/>
      <c r="G1417" s="67"/>
      <c r="H1417" s="71"/>
      <c r="I1417" s="72"/>
      <c r="J1417" s="72"/>
      <c r="K1417" s="71"/>
      <c r="L1417" s="75"/>
      <c r="M1417" s="76">
        <v>3379.93115234375</v>
      </c>
      <c r="N1417" s="76">
        <v>2359.9814453125</v>
      </c>
      <c r="O1417" s="77"/>
      <c r="P1417" s="78"/>
      <c r="Q1417" s="78"/>
      <c r="R1417" s="83"/>
      <c r="S1417" s="83"/>
      <c r="T1417" s="83"/>
      <c r="U1417" s="83"/>
      <c r="V1417" s="86"/>
      <c r="W1417" s="51"/>
      <c r="X1417" s="86"/>
      <c r="Y1417" s="52"/>
      <c r="Z1417" s="51"/>
      <c r="AA1417" s="73">
        <v>1417</v>
      </c>
      <c r="AB1417" s="73"/>
      <c r="AC1417" s="74"/>
      <c r="AD1417" s="82"/>
      <c r="AE1417" s="82"/>
      <c r="AF1417" s="2"/>
      <c r="AI1417" s="3"/>
      <c r="AJ1417" s="3"/>
    </row>
    <row r="1418" spans="1:36" ht="15">
      <c r="A1418" s="66" t="s">
        <v>521</v>
      </c>
      <c r="B1418" s="67"/>
      <c r="C1418" s="67"/>
      <c r="D1418" s="68"/>
      <c r="E1418" s="70"/>
      <c r="F1418" s="67"/>
      <c r="G1418" s="67"/>
      <c r="H1418" s="71"/>
      <c r="I1418" s="72"/>
      <c r="J1418" s="72"/>
      <c r="K1418" s="71"/>
      <c r="L1418" s="75"/>
      <c r="M1418" s="76">
        <v>3944.411865234375</v>
      </c>
      <c r="N1418" s="76">
        <v>5402.84521484375</v>
      </c>
      <c r="O1418" s="77"/>
      <c r="P1418" s="78"/>
      <c r="Q1418" s="78"/>
      <c r="R1418" s="83"/>
      <c r="S1418" s="83"/>
      <c r="T1418" s="83"/>
      <c r="U1418" s="83"/>
      <c r="V1418" s="86"/>
      <c r="W1418" s="51"/>
      <c r="X1418" s="86"/>
      <c r="Y1418" s="52"/>
      <c r="Z1418" s="51"/>
      <c r="AA1418" s="73">
        <v>1418</v>
      </c>
      <c r="AB1418" s="73"/>
      <c r="AC1418" s="74"/>
      <c r="AD1418" s="82"/>
      <c r="AE1418" s="82"/>
      <c r="AF1418" s="2"/>
      <c r="AI1418" s="3"/>
      <c r="AJ1418" s="3"/>
    </row>
    <row r="1419" spans="1:36" ht="15">
      <c r="A1419" s="66" t="s">
        <v>519</v>
      </c>
      <c r="B1419" s="67"/>
      <c r="C1419" s="67"/>
      <c r="D1419" s="68"/>
      <c r="E1419" s="70"/>
      <c r="F1419" s="67"/>
      <c r="G1419" s="67"/>
      <c r="H1419" s="71"/>
      <c r="I1419" s="72"/>
      <c r="J1419" s="72"/>
      <c r="K1419" s="71"/>
      <c r="L1419" s="75"/>
      <c r="M1419" s="76">
        <v>4339.892578125</v>
      </c>
      <c r="N1419" s="76">
        <v>5038.15625</v>
      </c>
      <c r="O1419" s="77"/>
      <c r="P1419" s="78"/>
      <c r="Q1419" s="78"/>
      <c r="R1419" s="83"/>
      <c r="S1419" s="83"/>
      <c r="T1419" s="83"/>
      <c r="U1419" s="83"/>
      <c r="V1419" s="86"/>
      <c r="W1419" s="51"/>
      <c r="X1419" s="86"/>
      <c r="Y1419" s="52"/>
      <c r="Z1419" s="51"/>
      <c r="AA1419" s="73">
        <v>1419</v>
      </c>
      <c r="AB1419" s="73"/>
      <c r="AC1419" s="74"/>
      <c r="AD1419" s="82"/>
      <c r="AE1419" s="82"/>
      <c r="AF1419" s="2"/>
      <c r="AI1419" s="3"/>
      <c r="AJ1419" s="3"/>
    </row>
    <row r="1420" spans="1:36" ht="15">
      <c r="A1420" s="66" t="s">
        <v>456</v>
      </c>
      <c r="B1420" s="67"/>
      <c r="C1420" s="67"/>
      <c r="D1420" s="68"/>
      <c r="E1420" s="70"/>
      <c r="F1420" s="67"/>
      <c r="G1420" s="67"/>
      <c r="H1420" s="71"/>
      <c r="I1420" s="72"/>
      <c r="J1420" s="72"/>
      <c r="K1420" s="71"/>
      <c r="L1420" s="75"/>
      <c r="M1420" s="76">
        <v>6907.3046875</v>
      </c>
      <c r="N1420" s="76">
        <v>4524.93212890625</v>
      </c>
      <c r="O1420" s="77"/>
      <c r="P1420" s="78"/>
      <c r="Q1420" s="78"/>
      <c r="R1420" s="83"/>
      <c r="S1420" s="83"/>
      <c r="T1420" s="83"/>
      <c r="U1420" s="83"/>
      <c r="V1420" s="86"/>
      <c r="W1420" s="51"/>
      <c r="X1420" s="86"/>
      <c r="Y1420" s="52"/>
      <c r="Z1420" s="51"/>
      <c r="AA1420" s="73">
        <v>1420</v>
      </c>
      <c r="AB1420" s="73"/>
      <c r="AC1420" s="74"/>
      <c r="AD1420" s="82"/>
      <c r="AE1420" s="82"/>
      <c r="AF1420" s="2"/>
      <c r="AI1420" s="3"/>
      <c r="AJ1420" s="3"/>
    </row>
    <row r="1421" spans="1:36" ht="15">
      <c r="A1421" s="66" t="s">
        <v>489</v>
      </c>
      <c r="B1421" s="67"/>
      <c r="C1421" s="67"/>
      <c r="D1421" s="68"/>
      <c r="E1421" s="70"/>
      <c r="F1421" s="67"/>
      <c r="G1421" s="67"/>
      <c r="H1421" s="71"/>
      <c r="I1421" s="72"/>
      <c r="J1421" s="72"/>
      <c r="K1421" s="71"/>
      <c r="L1421" s="75"/>
      <c r="M1421" s="76">
        <v>3499.552734375</v>
      </c>
      <c r="N1421" s="76">
        <v>4381.75830078125</v>
      </c>
      <c r="O1421" s="77"/>
      <c r="P1421" s="78"/>
      <c r="Q1421" s="78"/>
      <c r="R1421" s="83"/>
      <c r="S1421" s="83"/>
      <c r="T1421" s="83"/>
      <c r="U1421" s="83"/>
      <c r="V1421" s="86"/>
      <c r="W1421" s="51"/>
      <c r="X1421" s="86"/>
      <c r="Y1421" s="52"/>
      <c r="Z1421" s="51"/>
      <c r="AA1421" s="73">
        <v>1421</v>
      </c>
      <c r="AB1421" s="73"/>
      <c r="AC1421" s="74"/>
      <c r="AD1421" s="82"/>
      <c r="AE1421" s="82"/>
      <c r="AF1421" s="2"/>
      <c r="AI1421" s="3"/>
      <c r="AJ1421" s="3"/>
    </row>
    <row r="1422" spans="1:36" ht="15">
      <c r="A1422" s="66" t="s">
        <v>457</v>
      </c>
      <c r="B1422" s="67"/>
      <c r="C1422" s="67"/>
      <c r="D1422" s="68"/>
      <c r="E1422" s="70"/>
      <c r="F1422" s="67"/>
      <c r="G1422" s="67"/>
      <c r="H1422" s="71"/>
      <c r="I1422" s="72"/>
      <c r="J1422" s="72"/>
      <c r="K1422" s="71"/>
      <c r="L1422" s="75"/>
      <c r="M1422" s="76">
        <v>4287.3486328125</v>
      </c>
      <c r="N1422" s="76">
        <v>3076.11328125</v>
      </c>
      <c r="O1422" s="77"/>
      <c r="P1422" s="78"/>
      <c r="Q1422" s="78"/>
      <c r="R1422" s="83"/>
      <c r="S1422" s="83"/>
      <c r="T1422" s="83"/>
      <c r="U1422" s="83"/>
      <c r="V1422" s="86"/>
      <c r="W1422" s="51"/>
      <c r="X1422" s="86"/>
      <c r="Y1422" s="52"/>
      <c r="Z1422" s="51"/>
      <c r="AA1422" s="73">
        <v>1422</v>
      </c>
      <c r="AB1422" s="73"/>
      <c r="AC1422" s="74"/>
      <c r="AD1422" s="82"/>
      <c r="AE1422" s="82"/>
      <c r="AF1422" s="2"/>
      <c r="AI1422" s="3"/>
      <c r="AJ1422" s="3"/>
    </row>
    <row r="1423" spans="1:36" ht="15">
      <c r="A1423" s="66" t="s">
        <v>350</v>
      </c>
      <c r="B1423" s="67"/>
      <c r="C1423" s="67"/>
      <c r="D1423" s="68"/>
      <c r="E1423" s="70"/>
      <c r="F1423" s="67"/>
      <c r="G1423" s="67"/>
      <c r="H1423" s="71"/>
      <c r="I1423" s="72"/>
      <c r="J1423" s="72"/>
      <c r="K1423" s="71"/>
      <c r="L1423" s="75"/>
      <c r="M1423" s="76">
        <v>5062.12890625</v>
      </c>
      <c r="N1423" s="76">
        <v>4156.9384765625</v>
      </c>
      <c r="O1423" s="77"/>
      <c r="P1423" s="78"/>
      <c r="Q1423" s="78"/>
      <c r="R1423" s="83"/>
      <c r="S1423" s="83"/>
      <c r="T1423" s="83"/>
      <c r="U1423" s="83"/>
      <c r="V1423" s="86"/>
      <c r="W1423" s="51"/>
      <c r="X1423" s="86"/>
      <c r="Y1423" s="52"/>
      <c r="Z1423" s="51"/>
      <c r="AA1423" s="73">
        <v>1423</v>
      </c>
      <c r="AB1423" s="73"/>
      <c r="AC1423" s="74"/>
      <c r="AD1423" s="82"/>
      <c r="AE1423" s="82"/>
      <c r="AF1423" s="2"/>
      <c r="AI1423" s="3"/>
      <c r="AJ1423" s="3"/>
    </row>
    <row r="1424" spans="1:36" ht="15">
      <c r="A1424" s="66" t="s">
        <v>458</v>
      </c>
      <c r="B1424" s="67"/>
      <c r="C1424" s="67"/>
      <c r="D1424" s="68"/>
      <c r="E1424" s="70"/>
      <c r="F1424" s="67"/>
      <c r="G1424" s="67"/>
      <c r="H1424" s="71"/>
      <c r="I1424" s="72"/>
      <c r="J1424" s="72"/>
      <c r="K1424" s="71"/>
      <c r="L1424" s="75"/>
      <c r="M1424" s="76">
        <v>4125.08837890625</v>
      </c>
      <c r="N1424" s="76">
        <v>4007.21923828125</v>
      </c>
      <c r="O1424" s="77"/>
      <c r="P1424" s="78"/>
      <c r="Q1424" s="78"/>
      <c r="R1424" s="83"/>
      <c r="S1424" s="83"/>
      <c r="T1424" s="83"/>
      <c r="U1424" s="83"/>
      <c r="V1424" s="86"/>
      <c r="W1424" s="51"/>
      <c r="X1424" s="86"/>
      <c r="Y1424" s="52"/>
      <c r="Z1424" s="51"/>
      <c r="AA1424" s="73">
        <v>1424</v>
      </c>
      <c r="AB1424" s="73"/>
      <c r="AC1424" s="74"/>
      <c r="AD1424" s="82"/>
      <c r="AE1424" s="82"/>
      <c r="AF1424" s="2"/>
      <c r="AI1424" s="3"/>
      <c r="AJ1424" s="3"/>
    </row>
    <row r="1425" spans="1:36" ht="15">
      <c r="A1425" s="66" t="s">
        <v>191</v>
      </c>
      <c r="B1425" s="67"/>
      <c r="C1425" s="67"/>
      <c r="D1425" s="68"/>
      <c r="E1425" s="70"/>
      <c r="F1425" s="67"/>
      <c r="G1425" s="67"/>
      <c r="H1425" s="71"/>
      <c r="I1425" s="72"/>
      <c r="J1425" s="72"/>
      <c r="K1425" s="71"/>
      <c r="L1425" s="75"/>
      <c r="M1425" s="76">
        <v>4088.560302734375</v>
      </c>
      <c r="N1425" s="76">
        <v>4886.6318359375</v>
      </c>
      <c r="O1425" s="77"/>
      <c r="P1425" s="78"/>
      <c r="Q1425" s="78"/>
      <c r="R1425" s="83"/>
      <c r="S1425" s="83"/>
      <c r="T1425" s="83"/>
      <c r="U1425" s="83"/>
      <c r="V1425" s="86"/>
      <c r="W1425" s="51"/>
      <c r="X1425" s="86"/>
      <c r="Y1425" s="52"/>
      <c r="Z1425" s="51"/>
      <c r="AA1425" s="73">
        <v>1425</v>
      </c>
      <c r="AB1425" s="73"/>
      <c r="AC1425" s="74"/>
      <c r="AD1425" s="82"/>
      <c r="AE1425" s="82"/>
      <c r="AF1425" s="2"/>
      <c r="AI1425" s="3"/>
      <c r="AJ1425" s="3"/>
    </row>
    <row r="1426" spans="1:36" ht="15">
      <c r="A1426" s="66" t="s">
        <v>459</v>
      </c>
      <c r="B1426" s="67"/>
      <c r="C1426" s="67"/>
      <c r="D1426" s="68"/>
      <c r="E1426" s="70"/>
      <c r="F1426" s="67"/>
      <c r="G1426" s="67"/>
      <c r="H1426" s="71"/>
      <c r="I1426" s="72"/>
      <c r="J1426" s="72"/>
      <c r="K1426" s="71"/>
      <c r="L1426" s="75"/>
      <c r="M1426" s="76">
        <v>4212.4794921875</v>
      </c>
      <c r="N1426" s="76">
        <v>4062.680908203125</v>
      </c>
      <c r="O1426" s="77"/>
      <c r="P1426" s="78"/>
      <c r="Q1426" s="78"/>
      <c r="R1426" s="83"/>
      <c r="S1426" s="83"/>
      <c r="T1426" s="83"/>
      <c r="U1426" s="83"/>
      <c r="V1426" s="86"/>
      <c r="W1426" s="51"/>
      <c r="X1426" s="86"/>
      <c r="Y1426" s="52"/>
      <c r="Z1426" s="51"/>
      <c r="AA1426" s="73">
        <v>1426</v>
      </c>
      <c r="AB1426" s="73"/>
      <c r="AC1426" s="74"/>
      <c r="AD1426" s="82"/>
      <c r="AE1426" s="82"/>
      <c r="AF1426" s="2"/>
      <c r="AI1426" s="3"/>
      <c r="AJ1426" s="3"/>
    </row>
    <row r="1427" spans="1:36" ht="15">
      <c r="A1427" s="66" t="s">
        <v>460</v>
      </c>
      <c r="B1427" s="67"/>
      <c r="C1427" s="67"/>
      <c r="D1427" s="68"/>
      <c r="E1427" s="70"/>
      <c r="F1427" s="67"/>
      <c r="G1427" s="67"/>
      <c r="H1427" s="71"/>
      <c r="I1427" s="72"/>
      <c r="J1427" s="72"/>
      <c r="K1427" s="71"/>
      <c r="L1427" s="75"/>
      <c r="M1427" s="76">
        <v>4401.01953125</v>
      </c>
      <c r="N1427" s="76">
        <v>3959.40283203125</v>
      </c>
      <c r="O1427" s="77"/>
      <c r="P1427" s="78"/>
      <c r="Q1427" s="78"/>
      <c r="R1427" s="83"/>
      <c r="S1427" s="83"/>
      <c r="T1427" s="83"/>
      <c r="U1427" s="83"/>
      <c r="V1427" s="86"/>
      <c r="W1427" s="51"/>
      <c r="X1427" s="86"/>
      <c r="Y1427" s="52"/>
      <c r="Z1427" s="51"/>
      <c r="AA1427" s="73">
        <v>1427</v>
      </c>
      <c r="AB1427" s="73"/>
      <c r="AC1427" s="74"/>
      <c r="AD1427" s="82"/>
      <c r="AE1427" s="82"/>
      <c r="AF1427" s="2"/>
      <c r="AI1427" s="3"/>
      <c r="AJ1427" s="3"/>
    </row>
    <row r="1428" spans="1:36" ht="15">
      <c r="A1428" s="66" t="s">
        <v>520</v>
      </c>
      <c r="B1428" s="67"/>
      <c r="C1428" s="67"/>
      <c r="D1428" s="68"/>
      <c r="E1428" s="70"/>
      <c r="F1428" s="67"/>
      <c r="G1428" s="67"/>
      <c r="H1428" s="71"/>
      <c r="I1428" s="72"/>
      <c r="J1428" s="72"/>
      <c r="K1428" s="71"/>
      <c r="L1428" s="75"/>
      <c r="M1428" s="76">
        <v>4306.5458984375</v>
      </c>
      <c r="N1428" s="76">
        <v>4365.78857421875</v>
      </c>
      <c r="O1428" s="77"/>
      <c r="P1428" s="78"/>
      <c r="Q1428" s="78"/>
      <c r="R1428" s="83"/>
      <c r="S1428" s="83"/>
      <c r="T1428" s="83"/>
      <c r="U1428" s="83"/>
      <c r="V1428" s="86"/>
      <c r="W1428" s="51"/>
      <c r="X1428" s="86"/>
      <c r="Y1428" s="52"/>
      <c r="Z1428" s="51"/>
      <c r="AA1428" s="73">
        <v>1428</v>
      </c>
      <c r="AB1428" s="73"/>
      <c r="AC1428" s="74"/>
      <c r="AD1428" s="82"/>
      <c r="AE1428" s="82"/>
      <c r="AF1428" s="2"/>
      <c r="AI1428" s="3"/>
      <c r="AJ1428" s="3"/>
    </row>
    <row r="1429" spans="1:36" ht="15">
      <c r="A1429" s="66" t="s">
        <v>369</v>
      </c>
      <c r="B1429" s="67"/>
      <c r="C1429" s="67"/>
      <c r="D1429" s="68"/>
      <c r="E1429" s="70"/>
      <c r="F1429" s="67"/>
      <c r="G1429" s="67"/>
      <c r="H1429" s="71"/>
      <c r="I1429" s="72"/>
      <c r="J1429" s="72"/>
      <c r="K1429" s="71"/>
      <c r="L1429" s="75"/>
      <c r="M1429" s="76">
        <v>2705.654052734375</v>
      </c>
      <c r="N1429" s="76">
        <v>5006.66015625</v>
      </c>
      <c r="O1429" s="77"/>
      <c r="P1429" s="78"/>
      <c r="Q1429" s="78"/>
      <c r="R1429" s="83"/>
      <c r="S1429" s="83"/>
      <c r="T1429" s="83"/>
      <c r="U1429" s="83"/>
      <c r="V1429" s="86"/>
      <c r="W1429" s="51"/>
      <c r="X1429" s="86"/>
      <c r="Y1429" s="52"/>
      <c r="Z1429" s="51"/>
      <c r="AA1429" s="73">
        <v>1429</v>
      </c>
      <c r="AB1429" s="73"/>
      <c r="AC1429" s="74"/>
      <c r="AD1429" s="82"/>
      <c r="AE1429" s="82"/>
      <c r="AF1429" s="2"/>
      <c r="AI1429" s="3"/>
      <c r="AJ1429" s="3"/>
    </row>
    <row r="1430" spans="1:36" ht="15">
      <c r="A1430" s="66" t="s">
        <v>353</v>
      </c>
      <c r="B1430" s="67"/>
      <c r="C1430" s="67"/>
      <c r="D1430" s="68"/>
      <c r="E1430" s="70"/>
      <c r="F1430" s="67"/>
      <c r="G1430" s="67"/>
      <c r="H1430" s="71"/>
      <c r="I1430" s="72"/>
      <c r="J1430" s="72"/>
      <c r="K1430" s="71"/>
      <c r="L1430" s="75"/>
      <c r="M1430" s="76">
        <v>3351.239990234375</v>
      </c>
      <c r="N1430" s="76">
        <v>5670.06298828125</v>
      </c>
      <c r="O1430" s="77"/>
      <c r="P1430" s="78"/>
      <c r="Q1430" s="78"/>
      <c r="R1430" s="83"/>
      <c r="S1430" s="83"/>
      <c r="T1430" s="83"/>
      <c r="U1430" s="83"/>
      <c r="V1430" s="86"/>
      <c r="W1430" s="51"/>
      <c r="X1430" s="86"/>
      <c r="Y1430" s="52"/>
      <c r="Z1430" s="51"/>
      <c r="AA1430" s="73">
        <v>1430</v>
      </c>
      <c r="AB1430" s="73"/>
      <c r="AC1430" s="74"/>
      <c r="AD1430" s="82"/>
      <c r="AE1430" s="82"/>
      <c r="AF1430" s="2"/>
      <c r="AI1430" s="3"/>
      <c r="AJ1430" s="3"/>
    </row>
    <row r="1431" spans="1:36" ht="15">
      <c r="A1431" s="66" t="s">
        <v>512</v>
      </c>
      <c r="B1431" s="67"/>
      <c r="C1431" s="67"/>
      <c r="D1431" s="68"/>
      <c r="E1431" s="70"/>
      <c r="F1431" s="67"/>
      <c r="G1431" s="67"/>
      <c r="H1431" s="71"/>
      <c r="I1431" s="72"/>
      <c r="J1431" s="72"/>
      <c r="K1431" s="71"/>
      <c r="L1431" s="75"/>
      <c r="M1431" s="76">
        <v>5787.76904296875</v>
      </c>
      <c r="N1431" s="76">
        <v>5421.21044921875</v>
      </c>
      <c r="O1431" s="77"/>
      <c r="P1431" s="78"/>
      <c r="Q1431" s="78"/>
      <c r="R1431" s="83"/>
      <c r="S1431" s="83"/>
      <c r="T1431" s="83"/>
      <c r="U1431" s="83"/>
      <c r="V1431" s="86"/>
      <c r="W1431" s="51"/>
      <c r="X1431" s="86"/>
      <c r="Y1431" s="52"/>
      <c r="Z1431" s="51"/>
      <c r="AA1431" s="73">
        <v>1431</v>
      </c>
      <c r="AB1431" s="73"/>
      <c r="AC1431" s="74"/>
      <c r="AD1431" s="82"/>
      <c r="AE1431" s="82"/>
      <c r="AF1431" s="2"/>
      <c r="AI1431" s="3"/>
      <c r="AJ1431" s="3"/>
    </row>
    <row r="1432" spans="1:36" ht="15">
      <c r="A1432" s="66" t="s">
        <v>461</v>
      </c>
      <c r="B1432" s="67"/>
      <c r="C1432" s="67"/>
      <c r="D1432" s="68"/>
      <c r="E1432" s="70"/>
      <c r="F1432" s="67"/>
      <c r="G1432" s="67"/>
      <c r="H1432" s="71"/>
      <c r="I1432" s="72"/>
      <c r="J1432" s="72"/>
      <c r="K1432" s="71"/>
      <c r="L1432" s="75"/>
      <c r="M1432" s="76">
        <v>3457.3818359375</v>
      </c>
      <c r="N1432" s="76">
        <v>3825.301025390625</v>
      </c>
      <c r="O1432" s="77"/>
      <c r="P1432" s="78"/>
      <c r="Q1432" s="78"/>
      <c r="R1432" s="83"/>
      <c r="S1432" s="83"/>
      <c r="T1432" s="83"/>
      <c r="U1432" s="83"/>
      <c r="V1432" s="86"/>
      <c r="W1432" s="51"/>
      <c r="X1432" s="86"/>
      <c r="Y1432" s="52"/>
      <c r="Z1432" s="51"/>
      <c r="AA1432" s="73">
        <v>1432</v>
      </c>
      <c r="AB1432" s="73"/>
      <c r="AC1432" s="74"/>
      <c r="AD1432" s="82"/>
      <c r="AE1432" s="82"/>
      <c r="AF1432" s="2"/>
      <c r="AI1432" s="3"/>
      <c r="AJ1432" s="3"/>
    </row>
    <row r="1433" spans="1:36" ht="15">
      <c r="A1433" s="66" t="s">
        <v>294</v>
      </c>
      <c r="B1433" s="67"/>
      <c r="C1433" s="67"/>
      <c r="D1433" s="68"/>
      <c r="E1433" s="70"/>
      <c r="F1433" s="67"/>
      <c r="G1433" s="67"/>
      <c r="H1433" s="71"/>
      <c r="I1433" s="72"/>
      <c r="J1433" s="72"/>
      <c r="K1433" s="71"/>
      <c r="L1433" s="75"/>
      <c r="M1433" s="76">
        <v>4086.667236328125</v>
      </c>
      <c r="N1433" s="76">
        <v>4841.59375</v>
      </c>
      <c r="O1433" s="77"/>
      <c r="P1433" s="78"/>
      <c r="Q1433" s="78"/>
      <c r="R1433" s="83"/>
      <c r="S1433" s="83"/>
      <c r="T1433" s="83"/>
      <c r="U1433" s="83"/>
      <c r="V1433" s="86"/>
      <c r="W1433" s="51"/>
      <c r="X1433" s="86"/>
      <c r="Y1433" s="52"/>
      <c r="Z1433" s="51"/>
      <c r="AA1433" s="73">
        <v>1433</v>
      </c>
      <c r="AB1433" s="73"/>
      <c r="AC1433" s="74"/>
      <c r="AD1433" s="82"/>
      <c r="AE1433" s="82"/>
      <c r="AF1433" s="2"/>
      <c r="AI1433" s="3"/>
      <c r="AJ1433" s="3"/>
    </row>
    <row r="1434" spans="1:36" ht="15">
      <c r="A1434" s="66" t="s">
        <v>462</v>
      </c>
      <c r="B1434" s="67"/>
      <c r="C1434" s="67"/>
      <c r="D1434" s="68"/>
      <c r="E1434" s="70"/>
      <c r="F1434" s="67"/>
      <c r="G1434" s="67"/>
      <c r="H1434" s="71"/>
      <c r="I1434" s="72"/>
      <c r="J1434" s="72"/>
      <c r="K1434" s="71"/>
      <c r="L1434" s="75"/>
      <c r="M1434" s="76">
        <v>3621.726318359375</v>
      </c>
      <c r="N1434" s="76">
        <v>3049.19287109375</v>
      </c>
      <c r="O1434" s="77"/>
      <c r="P1434" s="78"/>
      <c r="Q1434" s="78"/>
      <c r="R1434" s="83"/>
      <c r="S1434" s="83"/>
      <c r="T1434" s="83"/>
      <c r="U1434" s="83"/>
      <c r="V1434" s="86"/>
      <c r="W1434" s="51"/>
      <c r="X1434" s="86"/>
      <c r="Y1434" s="52"/>
      <c r="Z1434" s="51"/>
      <c r="AA1434" s="73">
        <v>1434</v>
      </c>
      <c r="AB1434" s="73"/>
      <c r="AC1434" s="74"/>
      <c r="AD1434" s="82"/>
      <c r="AE1434" s="82"/>
      <c r="AF1434" s="2"/>
      <c r="AI1434" s="3"/>
      <c r="AJ1434" s="3"/>
    </row>
    <row r="1435" spans="1:36" ht="15">
      <c r="A1435" s="66" t="s">
        <v>463</v>
      </c>
      <c r="B1435" s="67"/>
      <c r="C1435" s="67"/>
      <c r="D1435" s="68"/>
      <c r="E1435" s="70"/>
      <c r="F1435" s="67"/>
      <c r="G1435" s="67"/>
      <c r="H1435" s="71"/>
      <c r="I1435" s="72"/>
      <c r="J1435" s="72"/>
      <c r="K1435" s="71"/>
      <c r="L1435" s="75"/>
      <c r="M1435" s="76">
        <v>5925.3857421875</v>
      </c>
      <c r="N1435" s="76">
        <v>3437.73828125</v>
      </c>
      <c r="O1435" s="77"/>
      <c r="P1435" s="78"/>
      <c r="Q1435" s="78"/>
      <c r="R1435" s="83"/>
      <c r="S1435" s="83"/>
      <c r="T1435" s="83"/>
      <c r="U1435" s="83"/>
      <c r="V1435" s="86"/>
      <c r="W1435" s="51"/>
      <c r="X1435" s="86"/>
      <c r="Y1435" s="52"/>
      <c r="Z1435" s="51"/>
      <c r="AA1435" s="73">
        <v>1435</v>
      </c>
      <c r="AB1435" s="73"/>
      <c r="AC1435" s="74"/>
      <c r="AD1435" s="82"/>
      <c r="AE1435" s="82"/>
      <c r="AF1435" s="2"/>
      <c r="AI1435" s="3"/>
      <c r="AJ1435" s="3"/>
    </row>
    <row r="1436" spans="1:36" ht="15">
      <c r="A1436" s="66" t="s">
        <v>464</v>
      </c>
      <c r="B1436" s="67"/>
      <c r="C1436" s="67"/>
      <c r="D1436" s="68"/>
      <c r="E1436" s="70"/>
      <c r="F1436" s="67"/>
      <c r="G1436" s="67"/>
      <c r="H1436" s="71"/>
      <c r="I1436" s="72"/>
      <c r="J1436" s="72"/>
      <c r="K1436" s="71"/>
      <c r="L1436" s="75"/>
      <c r="M1436" s="76">
        <v>3955.26806640625</v>
      </c>
      <c r="N1436" s="76">
        <v>2743.15234375</v>
      </c>
      <c r="O1436" s="77"/>
      <c r="P1436" s="78"/>
      <c r="Q1436" s="78"/>
      <c r="R1436" s="83"/>
      <c r="S1436" s="83"/>
      <c r="T1436" s="83"/>
      <c r="U1436" s="83"/>
      <c r="V1436" s="86"/>
      <c r="W1436" s="51"/>
      <c r="X1436" s="86"/>
      <c r="Y1436" s="52"/>
      <c r="Z1436" s="51"/>
      <c r="AA1436" s="73">
        <v>1436</v>
      </c>
      <c r="AB1436" s="73"/>
      <c r="AC1436" s="74"/>
      <c r="AD1436" s="82"/>
      <c r="AE1436" s="82"/>
      <c r="AF1436" s="2"/>
      <c r="AI1436" s="3"/>
      <c r="AJ1436" s="3"/>
    </row>
    <row r="1437" spans="1:36" ht="15">
      <c r="A1437" s="66" t="s">
        <v>351</v>
      </c>
      <c r="B1437" s="67"/>
      <c r="C1437" s="67"/>
      <c r="D1437" s="68"/>
      <c r="E1437" s="70"/>
      <c r="F1437" s="67"/>
      <c r="G1437" s="67"/>
      <c r="H1437" s="71"/>
      <c r="I1437" s="72"/>
      <c r="J1437" s="72"/>
      <c r="K1437" s="71"/>
      <c r="L1437" s="75"/>
      <c r="M1437" s="76">
        <v>2077.90185546875</v>
      </c>
      <c r="N1437" s="76">
        <v>2226.89013671875</v>
      </c>
      <c r="O1437" s="77"/>
      <c r="P1437" s="78"/>
      <c r="Q1437" s="78"/>
      <c r="R1437" s="83"/>
      <c r="S1437" s="83"/>
      <c r="T1437" s="83"/>
      <c r="U1437" s="83"/>
      <c r="V1437" s="86"/>
      <c r="W1437" s="51"/>
      <c r="X1437" s="86"/>
      <c r="Y1437" s="52"/>
      <c r="Z1437" s="51"/>
      <c r="AA1437" s="73">
        <v>1437</v>
      </c>
      <c r="AB1437" s="73"/>
      <c r="AC1437" s="74"/>
      <c r="AD1437" s="82"/>
      <c r="AE1437" s="82"/>
      <c r="AF1437" s="2"/>
      <c r="AI1437" s="3"/>
      <c r="AJ1437" s="3"/>
    </row>
    <row r="1438" spans="1:36" ht="15">
      <c r="A1438" s="66" t="s">
        <v>352</v>
      </c>
      <c r="B1438" s="67"/>
      <c r="C1438" s="67"/>
      <c r="D1438" s="68"/>
      <c r="E1438" s="70"/>
      <c r="F1438" s="67"/>
      <c r="G1438" s="67"/>
      <c r="H1438" s="71"/>
      <c r="I1438" s="72"/>
      <c r="J1438" s="72"/>
      <c r="K1438" s="71"/>
      <c r="L1438" s="75"/>
      <c r="M1438" s="76">
        <v>4212.07373046875</v>
      </c>
      <c r="N1438" s="76">
        <v>4075.424560546875</v>
      </c>
      <c r="O1438" s="77"/>
      <c r="P1438" s="78"/>
      <c r="Q1438" s="78"/>
      <c r="R1438" s="83"/>
      <c r="S1438" s="83"/>
      <c r="T1438" s="83"/>
      <c r="U1438" s="83"/>
      <c r="V1438" s="86"/>
      <c r="W1438" s="51"/>
      <c r="X1438" s="86"/>
      <c r="Y1438" s="52"/>
      <c r="Z1438" s="51"/>
      <c r="AA1438" s="73">
        <v>1438</v>
      </c>
      <c r="AB1438" s="73"/>
      <c r="AC1438" s="74"/>
      <c r="AD1438" s="82"/>
      <c r="AE1438" s="82"/>
      <c r="AF1438" s="2"/>
      <c r="AI1438" s="3"/>
      <c r="AJ1438" s="3"/>
    </row>
    <row r="1439" spans="1:36" ht="15">
      <c r="A1439" s="66" t="s">
        <v>465</v>
      </c>
      <c r="B1439" s="67"/>
      <c r="C1439" s="67"/>
      <c r="D1439" s="68"/>
      <c r="E1439" s="70"/>
      <c r="F1439" s="67"/>
      <c r="G1439" s="67"/>
      <c r="H1439" s="71"/>
      <c r="I1439" s="72"/>
      <c r="J1439" s="72"/>
      <c r="K1439" s="71"/>
      <c r="L1439" s="75"/>
      <c r="M1439" s="76">
        <v>4584.46875</v>
      </c>
      <c r="N1439" s="76">
        <v>3310.537841796875</v>
      </c>
      <c r="O1439" s="77"/>
      <c r="P1439" s="78"/>
      <c r="Q1439" s="78"/>
      <c r="R1439" s="83"/>
      <c r="S1439" s="83"/>
      <c r="T1439" s="83"/>
      <c r="U1439" s="83"/>
      <c r="V1439" s="86"/>
      <c r="W1439" s="51"/>
      <c r="X1439" s="86"/>
      <c r="Y1439" s="52"/>
      <c r="Z1439" s="51"/>
      <c r="AA1439" s="73">
        <v>1439</v>
      </c>
      <c r="AB1439" s="73"/>
      <c r="AC1439" s="74"/>
      <c r="AD1439" s="82"/>
      <c r="AE1439" s="82"/>
      <c r="AF1439" s="2"/>
      <c r="AI1439" s="3"/>
      <c r="AJ1439" s="3"/>
    </row>
    <row r="1440" spans="1:36" ht="15">
      <c r="A1440" s="66" t="s">
        <v>466</v>
      </c>
      <c r="B1440" s="67"/>
      <c r="C1440" s="67"/>
      <c r="D1440" s="68"/>
      <c r="E1440" s="70"/>
      <c r="F1440" s="67"/>
      <c r="G1440" s="67"/>
      <c r="H1440" s="71"/>
      <c r="I1440" s="72"/>
      <c r="J1440" s="72"/>
      <c r="K1440" s="71"/>
      <c r="L1440" s="75"/>
      <c r="M1440" s="76">
        <v>2651.937744140625</v>
      </c>
      <c r="N1440" s="76">
        <v>6676.00390625</v>
      </c>
      <c r="O1440" s="77"/>
      <c r="P1440" s="78"/>
      <c r="Q1440" s="78"/>
      <c r="R1440" s="83"/>
      <c r="S1440" s="83"/>
      <c r="T1440" s="83"/>
      <c r="U1440" s="83"/>
      <c r="V1440" s="86"/>
      <c r="W1440" s="51"/>
      <c r="X1440" s="86"/>
      <c r="Y1440" s="52"/>
      <c r="Z1440" s="51"/>
      <c r="AA1440" s="73">
        <v>1440</v>
      </c>
      <c r="AB1440" s="73"/>
      <c r="AC1440" s="74"/>
      <c r="AD1440" s="82"/>
      <c r="AE1440" s="82"/>
      <c r="AF1440" s="2"/>
      <c r="AI1440" s="3"/>
      <c r="AJ1440" s="3"/>
    </row>
    <row r="1441" spans="1:36" ht="15">
      <c r="A1441" s="66" t="s">
        <v>354</v>
      </c>
      <c r="B1441" s="67"/>
      <c r="C1441" s="67"/>
      <c r="D1441" s="68"/>
      <c r="E1441" s="70"/>
      <c r="F1441" s="67"/>
      <c r="G1441" s="67"/>
      <c r="H1441" s="71"/>
      <c r="I1441" s="72"/>
      <c r="J1441" s="72"/>
      <c r="K1441" s="71"/>
      <c r="L1441" s="75"/>
      <c r="M1441" s="76">
        <v>4140.46240234375</v>
      </c>
      <c r="N1441" s="76">
        <v>3894.546875</v>
      </c>
      <c r="O1441" s="77"/>
      <c r="P1441" s="78"/>
      <c r="Q1441" s="78"/>
      <c r="R1441" s="83"/>
      <c r="S1441" s="83"/>
      <c r="T1441" s="83"/>
      <c r="U1441" s="83"/>
      <c r="V1441" s="86"/>
      <c r="W1441" s="51"/>
      <c r="X1441" s="86"/>
      <c r="Y1441" s="52"/>
      <c r="Z1441" s="51"/>
      <c r="AA1441" s="73">
        <v>1441</v>
      </c>
      <c r="AB1441" s="73"/>
      <c r="AC1441" s="74"/>
      <c r="AD1441" s="82"/>
      <c r="AE1441" s="82"/>
      <c r="AF1441" s="2"/>
      <c r="AI1441" s="3"/>
      <c r="AJ1441" s="3"/>
    </row>
    <row r="1442" spans="1:36" ht="15">
      <c r="A1442" s="66" t="s">
        <v>467</v>
      </c>
      <c r="B1442" s="67"/>
      <c r="C1442" s="67"/>
      <c r="D1442" s="68"/>
      <c r="E1442" s="70"/>
      <c r="F1442" s="67"/>
      <c r="G1442" s="67"/>
      <c r="H1442" s="71"/>
      <c r="I1442" s="72"/>
      <c r="J1442" s="72"/>
      <c r="K1442" s="71"/>
      <c r="L1442" s="75"/>
      <c r="M1442" s="76">
        <v>2349.842041015625</v>
      </c>
      <c r="N1442" s="76">
        <v>3707.15087890625</v>
      </c>
      <c r="O1442" s="77"/>
      <c r="P1442" s="78"/>
      <c r="Q1442" s="78"/>
      <c r="R1442" s="83"/>
      <c r="S1442" s="83"/>
      <c r="T1442" s="83"/>
      <c r="U1442" s="83"/>
      <c r="V1442" s="86"/>
      <c r="W1442" s="51"/>
      <c r="X1442" s="86"/>
      <c r="Y1442" s="52"/>
      <c r="Z1442" s="51"/>
      <c r="AA1442" s="73">
        <v>1442</v>
      </c>
      <c r="AB1442" s="73"/>
      <c r="AC1442" s="74"/>
      <c r="AD1442" s="82"/>
      <c r="AE1442" s="82"/>
      <c r="AF1442" s="2"/>
      <c r="AI1442" s="3"/>
      <c r="AJ1442" s="3"/>
    </row>
    <row r="1443" spans="1:36" ht="15">
      <c r="A1443" s="66" t="s">
        <v>261</v>
      </c>
      <c r="B1443" s="67"/>
      <c r="C1443" s="67"/>
      <c r="D1443" s="68"/>
      <c r="E1443" s="70"/>
      <c r="F1443" s="67"/>
      <c r="G1443" s="67"/>
      <c r="H1443" s="71"/>
      <c r="I1443" s="72"/>
      <c r="J1443" s="72"/>
      <c r="K1443" s="71"/>
      <c r="L1443" s="75"/>
      <c r="M1443" s="76">
        <v>4846.8603515625</v>
      </c>
      <c r="N1443" s="76">
        <v>3796.65283203125</v>
      </c>
      <c r="O1443" s="77"/>
      <c r="P1443" s="78"/>
      <c r="Q1443" s="78"/>
      <c r="R1443" s="83"/>
      <c r="S1443" s="83"/>
      <c r="T1443" s="83"/>
      <c r="U1443" s="83"/>
      <c r="V1443" s="86"/>
      <c r="W1443" s="51"/>
      <c r="X1443" s="86"/>
      <c r="Y1443" s="52"/>
      <c r="Z1443" s="51"/>
      <c r="AA1443" s="73">
        <v>1443</v>
      </c>
      <c r="AB1443" s="73"/>
      <c r="AC1443" s="74"/>
      <c r="AD1443" s="82"/>
      <c r="AE1443" s="82"/>
      <c r="AF1443" s="2"/>
      <c r="AI1443" s="3"/>
      <c r="AJ1443" s="3"/>
    </row>
    <row r="1444" spans="1:36" ht="15">
      <c r="A1444" s="66" t="s">
        <v>468</v>
      </c>
      <c r="B1444" s="67"/>
      <c r="C1444" s="67"/>
      <c r="D1444" s="68"/>
      <c r="E1444" s="70"/>
      <c r="F1444" s="67"/>
      <c r="G1444" s="67"/>
      <c r="H1444" s="71"/>
      <c r="I1444" s="72"/>
      <c r="J1444" s="72"/>
      <c r="K1444" s="71"/>
      <c r="L1444" s="75"/>
      <c r="M1444" s="76">
        <v>4021.044677734375</v>
      </c>
      <c r="N1444" s="76">
        <v>4210.9248046875</v>
      </c>
      <c r="O1444" s="77"/>
      <c r="P1444" s="78"/>
      <c r="Q1444" s="78"/>
      <c r="R1444" s="83"/>
      <c r="S1444" s="83"/>
      <c r="T1444" s="83"/>
      <c r="U1444" s="83"/>
      <c r="V1444" s="86"/>
      <c r="W1444" s="51"/>
      <c r="X1444" s="86"/>
      <c r="Y1444" s="52"/>
      <c r="Z1444" s="51"/>
      <c r="AA1444" s="73">
        <v>1444</v>
      </c>
      <c r="AB1444" s="73"/>
      <c r="AC1444" s="74"/>
      <c r="AD1444" s="82"/>
      <c r="AE1444" s="82"/>
      <c r="AF1444" s="2"/>
      <c r="AI1444" s="3"/>
      <c r="AJ1444" s="3"/>
    </row>
    <row r="1445" spans="1:36" ht="15">
      <c r="A1445" s="66" t="s">
        <v>469</v>
      </c>
      <c r="B1445" s="67"/>
      <c r="C1445" s="67"/>
      <c r="D1445" s="68"/>
      <c r="E1445" s="70"/>
      <c r="F1445" s="67"/>
      <c r="G1445" s="67"/>
      <c r="H1445" s="71"/>
      <c r="I1445" s="72"/>
      <c r="J1445" s="72"/>
      <c r="K1445" s="71"/>
      <c r="L1445" s="75"/>
      <c r="M1445" s="76">
        <v>3512.4541015625</v>
      </c>
      <c r="N1445" s="76">
        <v>2188.789306640625</v>
      </c>
      <c r="O1445" s="77"/>
      <c r="P1445" s="78"/>
      <c r="Q1445" s="78"/>
      <c r="R1445" s="83"/>
      <c r="S1445" s="83"/>
      <c r="T1445" s="83"/>
      <c r="U1445" s="83"/>
      <c r="V1445" s="86"/>
      <c r="W1445" s="51"/>
      <c r="X1445" s="86"/>
      <c r="Y1445" s="52"/>
      <c r="Z1445" s="51"/>
      <c r="AA1445" s="73">
        <v>1445</v>
      </c>
      <c r="AB1445" s="73"/>
      <c r="AC1445" s="74"/>
      <c r="AD1445" s="82"/>
      <c r="AE1445" s="82"/>
      <c r="AF1445" s="2"/>
      <c r="AI1445" s="3"/>
      <c r="AJ1445" s="3"/>
    </row>
    <row r="1446" spans="1:36" ht="15">
      <c r="A1446" s="66" t="s">
        <v>470</v>
      </c>
      <c r="B1446" s="67"/>
      <c r="C1446" s="67"/>
      <c r="D1446" s="68"/>
      <c r="E1446" s="70"/>
      <c r="F1446" s="67"/>
      <c r="G1446" s="67"/>
      <c r="H1446" s="71"/>
      <c r="I1446" s="72"/>
      <c r="J1446" s="72"/>
      <c r="K1446" s="71"/>
      <c r="L1446" s="75"/>
      <c r="M1446" s="76">
        <v>1975.9638671875</v>
      </c>
      <c r="N1446" s="76">
        <v>2984.826904296875</v>
      </c>
      <c r="O1446" s="77"/>
      <c r="P1446" s="78"/>
      <c r="Q1446" s="78"/>
      <c r="R1446" s="83"/>
      <c r="S1446" s="83"/>
      <c r="T1446" s="83"/>
      <c r="U1446" s="83"/>
      <c r="V1446" s="86"/>
      <c r="W1446" s="51"/>
      <c r="X1446" s="86"/>
      <c r="Y1446" s="52"/>
      <c r="Z1446" s="51"/>
      <c r="AA1446" s="73">
        <v>1446</v>
      </c>
      <c r="AB1446" s="73"/>
      <c r="AC1446" s="74"/>
      <c r="AD1446" s="82"/>
      <c r="AE1446" s="82"/>
      <c r="AF1446" s="2"/>
      <c r="AI1446" s="3"/>
      <c r="AJ1446" s="3"/>
    </row>
    <row r="1447" spans="1:36" ht="15">
      <c r="A1447" s="66" t="s">
        <v>490</v>
      </c>
      <c r="B1447" s="67"/>
      <c r="C1447" s="67"/>
      <c r="D1447" s="68"/>
      <c r="E1447" s="70"/>
      <c r="F1447" s="67"/>
      <c r="G1447" s="67"/>
      <c r="H1447" s="71"/>
      <c r="I1447" s="72"/>
      <c r="J1447" s="72"/>
      <c r="K1447" s="71"/>
      <c r="L1447" s="75"/>
      <c r="M1447" s="76">
        <v>4026.50390625</v>
      </c>
      <c r="N1447" s="76">
        <v>4094.71142578125</v>
      </c>
      <c r="O1447" s="77"/>
      <c r="P1447" s="78"/>
      <c r="Q1447" s="78"/>
      <c r="R1447" s="83"/>
      <c r="S1447" s="83"/>
      <c r="T1447" s="83"/>
      <c r="U1447" s="83"/>
      <c r="V1447" s="86"/>
      <c r="W1447" s="51"/>
      <c r="X1447" s="86"/>
      <c r="Y1447" s="52"/>
      <c r="Z1447" s="51"/>
      <c r="AA1447" s="73">
        <v>1447</v>
      </c>
      <c r="AB1447" s="73"/>
      <c r="AC1447" s="74"/>
      <c r="AD1447" s="82"/>
      <c r="AE1447" s="82"/>
      <c r="AF1447" s="2"/>
      <c r="AI1447" s="3"/>
      <c r="AJ1447" s="3"/>
    </row>
    <row r="1448" spans="1:36" ht="15">
      <c r="A1448" s="66" t="s">
        <v>471</v>
      </c>
      <c r="B1448" s="67"/>
      <c r="C1448" s="67"/>
      <c r="D1448" s="68"/>
      <c r="E1448" s="70"/>
      <c r="F1448" s="67"/>
      <c r="G1448" s="67"/>
      <c r="H1448" s="71"/>
      <c r="I1448" s="72"/>
      <c r="J1448" s="72"/>
      <c r="K1448" s="71"/>
      <c r="L1448" s="75"/>
      <c r="M1448" s="76">
        <v>4328.07568359375</v>
      </c>
      <c r="N1448" s="76">
        <v>3618.5283203125</v>
      </c>
      <c r="O1448" s="77"/>
      <c r="P1448" s="78"/>
      <c r="Q1448" s="78"/>
      <c r="R1448" s="83"/>
      <c r="S1448" s="83"/>
      <c r="T1448" s="83"/>
      <c r="U1448" s="83"/>
      <c r="V1448" s="86"/>
      <c r="W1448" s="51"/>
      <c r="X1448" s="86"/>
      <c r="Y1448" s="52"/>
      <c r="Z1448" s="51"/>
      <c r="AA1448" s="73">
        <v>1448</v>
      </c>
      <c r="AB1448" s="73"/>
      <c r="AC1448" s="74"/>
      <c r="AD1448" s="82"/>
      <c r="AE1448" s="82"/>
      <c r="AF1448" s="2"/>
      <c r="AI1448" s="3"/>
      <c r="AJ1448" s="3"/>
    </row>
    <row r="1449" spans="1:36" ht="15">
      <c r="A1449" s="66" t="s">
        <v>472</v>
      </c>
      <c r="B1449" s="67"/>
      <c r="C1449" s="67"/>
      <c r="D1449" s="68"/>
      <c r="E1449" s="70"/>
      <c r="F1449" s="67"/>
      <c r="G1449" s="67"/>
      <c r="H1449" s="71"/>
      <c r="I1449" s="72"/>
      <c r="J1449" s="72"/>
      <c r="K1449" s="71"/>
      <c r="L1449" s="75"/>
      <c r="M1449" s="76">
        <v>2874.968017578125</v>
      </c>
      <c r="N1449" s="76">
        <v>4390.3935546875</v>
      </c>
      <c r="O1449" s="77"/>
      <c r="P1449" s="78"/>
      <c r="Q1449" s="78"/>
      <c r="R1449" s="83"/>
      <c r="S1449" s="83"/>
      <c r="T1449" s="83"/>
      <c r="U1449" s="83"/>
      <c r="V1449" s="86"/>
      <c r="W1449" s="51"/>
      <c r="X1449" s="86"/>
      <c r="Y1449" s="52"/>
      <c r="Z1449" s="51"/>
      <c r="AA1449" s="73">
        <v>1449</v>
      </c>
      <c r="AB1449" s="73"/>
      <c r="AC1449" s="74"/>
      <c r="AD1449" s="82"/>
      <c r="AE1449" s="82"/>
      <c r="AF1449" s="2"/>
      <c r="AI1449" s="3"/>
      <c r="AJ1449" s="3"/>
    </row>
    <row r="1450" spans="1:36" ht="15">
      <c r="A1450" s="66" t="s">
        <v>355</v>
      </c>
      <c r="B1450" s="67"/>
      <c r="C1450" s="67"/>
      <c r="D1450" s="68"/>
      <c r="E1450" s="70"/>
      <c r="F1450" s="67"/>
      <c r="G1450" s="67"/>
      <c r="H1450" s="71"/>
      <c r="I1450" s="72"/>
      <c r="J1450" s="72"/>
      <c r="K1450" s="71"/>
      <c r="L1450" s="75"/>
      <c r="M1450" s="76">
        <v>3591.2138671875</v>
      </c>
      <c r="N1450" s="76">
        <v>4781.005859375</v>
      </c>
      <c r="O1450" s="77"/>
      <c r="P1450" s="78"/>
      <c r="Q1450" s="78"/>
      <c r="R1450" s="83"/>
      <c r="S1450" s="83"/>
      <c r="T1450" s="83"/>
      <c r="U1450" s="83"/>
      <c r="V1450" s="86"/>
      <c r="W1450" s="51"/>
      <c r="X1450" s="86"/>
      <c r="Y1450" s="52"/>
      <c r="Z1450" s="51"/>
      <c r="AA1450" s="73">
        <v>1450</v>
      </c>
      <c r="AB1450" s="73"/>
      <c r="AC1450" s="74"/>
      <c r="AD1450" s="82"/>
      <c r="AE1450" s="82"/>
      <c r="AF1450" s="2"/>
      <c r="AI1450" s="3"/>
      <c r="AJ1450" s="3"/>
    </row>
    <row r="1451" spans="1:36" ht="15">
      <c r="A1451" s="66" t="s">
        <v>473</v>
      </c>
      <c r="B1451" s="67"/>
      <c r="C1451" s="67"/>
      <c r="D1451" s="68"/>
      <c r="E1451" s="70"/>
      <c r="F1451" s="67"/>
      <c r="G1451" s="67"/>
      <c r="H1451" s="71"/>
      <c r="I1451" s="72"/>
      <c r="J1451" s="72"/>
      <c r="K1451" s="71"/>
      <c r="L1451" s="75"/>
      <c r="M1451" s="76">
        <v>4213.7255859375</v>
      </c>
      <c r="N1451" s="76">
        <v>4151.96728515625</v>
      </c>
      <c r="O1451" s="77"/>
      <c r="P1451" s="78"/>
      <c r="Q1451" s="78"/>
      <c r="R1451" s="83"/>
      <c r="S1451" s="83"/>
      <c r="T1451" s="83"/>
      <c r="U1451" s="83"/>
      <c r="V1451" s="86"/>
      <c r="W1451" s="51"/>
      <c r="X1451" s="86"/>
      <c r="Y1451" s="52"/>
      <c r="Z1451" s="51"/>
      <c r="AA1451" s="73">
        <v>1451</v>
      </c>
      <c r="AB1451" s="73"/>
      <c r="AC1451" s="74"/>
      <c r="AD1451" s="82"/>
      <c r="AE1451" s="82"/>
      <c r="AF1451" s="2"/>
      <c r="AI1451" s="3"/>
      <c r="AJ1451" s="3"/>
    </row>
    <row r="1452" spans="1:36" ht="15">
      <c r="A1452" s="66" t="s">
        <v>474</v>
      </c>
      <c r="B1452" s="67"/>
      <c r="C1452" s="67"/>
      <c r="D1452" s="68"/>
      <c r="E1452" s="70"/>
      <c r="F1452" s="67"/>
      <c r="G1452" s="67"/>
      <c r="H1452" s="71"/>
      <c r="I1452" s="72"/>
      <c r="J1452" s="72"/>
      <c r="K1452" s="71"/>
      <c r="L1452" s="75"/>
      <c r="M1452" s="76">
        <v>2328.341796875</v>
      </c>
      <c r="N1452" s="76">
        <v>4122.8154296875</v>
      </c>
      <c r="O1452" s="77"/>
      <c r="P1452" s="78"/>
      <c r="Q1452" s="78"/>
      <c r="R1452" s="83"/>
      <c r="S1452" s="83"/>
      <c r="T1452" s="83"/>
      <c r="U1452" s="83"/>
      <c r="V1452" s="86"/>
      <c r="W1452" s="51"/>
      <c r="X1452" s="86"/>
      <c r="Y1452" s="52"/>
      <c r="Z1452" s="51"/>
      <c r="AA1452" s="73">
        <v>1452</v>
      </c>
      <c r="AB1452" s="73"/>
      <c r="AC1452" s="74"/>
      <c r="AD1452" s="82"/>
      <c r="AE1452" s="82"/>
      <c r="AF1452" s="2"/>
      <c r="AI1452" s="3"/>
      <c r="AJ1452" s="3"/>
    </row>
    <row r="1453" spans="1:36" ht="15">
      <c r="A1453" s="66" t="s">
        <v>475</v>
      </c>
      <c r="B1453" s="67"/>
      <c r="C1453" s="67"/>
      <c r="D1453" s="68"/>
      <c r="E1453" s="70"/>
      <c r="F1453" s="67"/>
      <c r="G1453" s="67"/>
      <c r="H1453" s="71"/>
      <c r="I1453" s="72"/>
      <c r="J1453" s="72"/>
      <c r="K1453" s="71"/>
      <c r="L1453" s="75"/>
      <c r="M1453" s="76">
        <v>5379.45947265625</v>
      </c>
      <c r="N1453" s="76">
        <v>3970.593994140625</v>
      </c>
      <c r="O1453" s="77"/>
      <c r="P1453" s="78"/>
      <c r="Q1453" s="78"/>
      <c r="R1453" s="83"/>
      <c r="S1453" s="83"/>
      <c r="T1453" s="83"/>
      <c r="U1453" s="83"/>
      <c r="V1453" s="86"/>
      <c r="W1453" s="51"/>
      <c r="X1453" s="86"/>
      <c r="Y1453" s="52"/>
      <c r="Z1453" s="51"/>
      <c r="AA1453" s="73">
        <v>1453</v>
      </c>
      <c r="AB1453" s="73"/>
      <c r="AC1453" s="74"/>
      <c r="AD1453" s="82"/>
      <c r="AE1453" s="82"/>
      <c r="AF1453" s="2"/>
      <c r="AI1453" s="3"/>
      <c r="AJ1453" s="3"/>
    </row>
    <row r="1454" spans="1:36" ht="15">
      <c r="A1454" s="66" t="s">
        <v>476</v>
      </c>
      <c r="B1454" s="67"/>
      <c r="C1454" s="67"/>
      <c r="D1454" s="68"/>
      <c r="E1454" s="70"/>
      <c r="F1454" s="67"/>
      <c r="G1454" s="67"/>
      <c r="H1454" s="71"/>
      <c r="I1454" s="72"/>
      <c r="J1454" s="72"/>
      <c r="K1454" s="71"/>
      <c r="L1454" s="75"/>
      <c r="M1454" s="76">
        <v>3609</v>
      </c>
      <c r="N1454" s="76">
        <v>4231.37841796875</v>
      </c>
      <c r="O1454" s="77"/>
      <c r="P1454" s="78"/>
      <c r="Q1454" s="78"/>
      <c r="R1454" s="83"/>
      <c r="S1454" s="83"/>
      <c r="T1454" s="83"/>
      <c r="U1454" s="83"/>
      <c r="V1454" s="86"/>
      <c r="W1454" s="51"/>
      <c r="X1454" s="86"/>
      <c r="Y1454" s="52"/>
      <c r="Z1454" s="51"/>
      <c r="AA1454" s="73">
        <v>1454</v>
      </c>
      <c r="AB1454" s="73"/>
      <c r="AC1454" s="74"/>
      <c r="AD1454" s="82"/>
      <c r="AE1454" s="82"/>
      <c r="AF1454" s="2"/>
      <c r="AI1454" s="3"/>
      <c r="AJ1454" s="3"/>
    </row>
    <row r="1455" spans="1:36" ht="15">
      <c r="A1455" s="66" t="s">
        <v>357</v>
      </c>
      <c r="B1455" s="67"/>
      <c r="C1455" s="67"/>
      <c r="D1455" s="68"/>
      <c r="E1455" s="70"/>
      <c r="F1455" s="67"/>
      <c r="G1455" s="67"/>
      <c r="H1455" s="71"/>
      <c r="I1455" s="72"/>
      <c r="J1455" s="72"/>
      <c r="K1455" s="71"/>
      <c r="L1455" s="75"/>
      <c r="M1455" s="76">
        <v>4061.794189453125</v>
      </c>
      <c r="N1455" s="76">
        <v>4175.08056640625</v>
      </c>
      <c r="O1455" s="77"/>
      <c r="P1455" s="78"/>
      <c r="Q1455" s="78"/>
      <c r="R1455" s="83"/>
      <c r="S1455" s="83"/>
      <c r="T1455" s="83"/>
      <c r="U1455" s="83"/>
      <c r="V1455" s="86"/>
      <c r="W1455" s="51"/>
      <c r="X1455" s="86"/>
      <c r="Y1455" s="52"/>
      <c r="Z1455" s="51"/>
      <c r="AA1455" s="73">
        <v>1455</v>
      </c>
      <c r="AB1455" s="73"/>
      <c r="AC1455" s="74"/>
      <c r="AD1455" s="82"/>
      <c r="AE1455" s="82"/>
      <c r="AF1455" s="2"/>
      <c r="AI1455" s="3"/>
      <c r="AJ1455" s="3"/>
    </row>
    <row r="1456" spans="1:36" ht="15">
      <c r="A1456" s="66" t="s">
        <v>477</v>
      </c>
      <c r="B1456" s="67"/>
      <c r="C1456" s="67"/>
      <c r="D1456" s="68"/>
      <c r="E1456" s="70"/>
      <c r="F1456" s="67"/>
      <c r="G1456" s="67"/>
      <c r="H1456" s="71"/>
      <c r="I1456" s="72"/>
      <c r="J1456" s="72"/>
      <c r="K1456" s="71"/>
      <c r="L1456" s="75"/>
      <c r="M1456" s="76">
        <v>3282.86767578125</v>
      </c>
      <c r="N1456" s="76">
        <v>3696.66552734375</v>
      </c>
      <c r="O1456" s="77"/>
      <c r="P1456" s="78"/>
      <c r="Q1456" s="78"/>
      <c r="R1456" s="83"/>
      <c r="S1456" s="83"/>
      <c r="T1456" s="83"/>
      <c r="U1456" s="83"/>
      <c r="V1456" s="86"/>
      <c r="W1456" s="51"/>
      <c r="X1456" s="86"/>
      <c r="Y1456" s="52"/>
      <c r="Z1456" s="51"/>
      <c r="AA1456" s="73">
        <v>1456</v>
      </c>
      <c r="AB1456" s="73"/>
      <c r="AC1456" s="74"/>
      <c r="AD1456" s="82"/>
      <c r="AE1456" s="82"/>
      <c r="AF1456" s="2"/>
      <c r="AI1456" s="3"/>
      <c r="AJ1456" s="3"/>
    </row>
    <row r="1457" spans="1:36" ht="15">
      <c r="A1457" s="66" t="s">
        <v>478</v>
      </c>
      <c r="B1457" s="67"/>
      <c r="C1457" s="67"/>
      <c r="D1457" s="68"/>
      <c r="E1457" s="70"/>
      <c r="F1457" s="67"/>
      <c r="G1457" s="67"/>
      <c r="H1457" s="71"/>
      <c r="I1457" s="72"/>
      <c r="J1457" s="72"/>
      <c r="K1457" s="71"/>
      <c r="L1457" s="75"/>
      <c r="M1457" s="76">
        <v>2631.560302734375</v>
      </c>
      <c r="N1457" s="76">
        <v>2377.571044921875</v>
      </c>
      <c r="O1457" s="77"/>
      <c r="P1457" s="78"/>
      <c r="Q1457" s="78"/>
      <c r="R1457" s="83"/>
      <c r="S1457" s="83"/>
      <c r="T1457" s="83"/>
      <c r="U1457" s="83"/>
      <c r="V1457" s="86"/>
      <c r="W1457" s="51"/>
      <c r="X1457" s="86"/>
      <c r="Y1457" s="52"/>
      <c r="Z1457" s="51"/>
      <c r="AA1457" s="73">
        <v>1457</v>
      </c>
      <c r="AB1457" s="73"/>
      <c r="AC1457" s="74"/>
      <c r="AD1457" s="82"/>
      <c r="AE1457" s="82"/>
      <c r="AF1457" s="2"/>
      <c r="AI1457" s="3"/>
      <c r="AJ1457" s="3"/>
    </row>
    <row r="1458" spans="1:36" ht="15">
      <c r="A1458" s="66" t="s">
        <v>410</v>
      </c>
      <c r="B1458" s="67"/>
      <c r="C1458" s="67"/>
      <c r="D1458" s="68"/>
      <c r="E1458" s="70"/>
      <c r="F1458" s="67"/>
      <c r="G1458" s="67"/>
      <c r="H1458" s="71"/>
      <c r="I1458" s="72"/>
      <c r="J1458" s="72"/>
      <c r="K1458" s="71"/>
      <c r="L1458" s="75"/>
      <c r="M1458" s="76">
        <v>1664.0880126953125</v>
      </c>
      <c r="N1458" s="76">
        <v>6325.828125</v>
      </c>
      <c r="O1458" s="77"/>
      <c r="P1458" s="78"/>
      <c r="Q1458" s="78"/>
      <c r="R1458" s="83"/>
      <c r="S1458" s="83"/>
      <c r="T1458" s="83"/>
      <c r="U1458" s="83"/>
      <c r="V1458" s="86"/>
      <c r="W1458" s="51"/>
      <c r="X1458" s="86"/>
      <c r="Y1458" s="52"/>
      <c r="Z1458" s="51"/>
      <c r="AA1458" s="73">
        <v>1458</v>
      </c>
      <c r="AB1458" s="73"/>
      <c r="AC1458" s="74"/>
      <c r="AD1458" s="82"/>
      <c r="AE1458" s="82"/>
      <c r="AF1458" s="2"/>
      <c r="AI1458" s="3"/>
      <c r="AJ1458" s="3"/>
    </row>
    <row r="1459" spans="1:36" ht="15">
      <c r="A1459" s="66" t="s">
        <v>358</v>
      </c>
      <c r="B1459" s="67"/>
      <c r="C1459" s="67"/>
      <c r="D1459" s="68"/>
      <c r="E1459" s="70"/>
      <c r="F1459" s="67"/>
      <c r="G1459" s="67"/>
      <c r="H1459" s="71"/>
      <c r="I1459" s="72"/>
      <c r="J1459" s="72"/>
      <c r="K1459" s="71"/>
      <c r="L1459" s="75"/>
      <c r="M1459" s="76">
        <v>3760.226318359375</v>
      </c>
      <c r="N1459" s="76">
        <v>3888.62451171875</v>
      </c>
      <c r="O1459" s="77"/>
      <c r="P1459" s="78"/>
      <c r="Q1459" s="78"/>
      <c r="R1459" s="83"/>
      <c r="S1459" s="83"/>
      <c r="T1459" s="83"/>
      <c r="U1459" s="83"/>
      <c r="V1459" s="86"/>
      <c r="W1459" s="51"/>
      <c r="X1459" s="86"/>
      <c r="Y1459" s="52"/>
      <c r="Z1459" s="51"/>
      <c r="AA1459" s="73">
        <v>1459</v>
      </c>
      <c r="AB1459" s="73"/>
      <c r="AC1459" s="74"/>
      <c r="AD1459" s="82"/>
      <c r="AE1459" s="82"/>
      <c r="AF1459" s="2"/>
      <c r="AI1459" s="3"/>
      <c r="AJ1459" s="3"/>
    </row>
    <row r="1460" spans="1:36" ht="15">
      <c r="A1460" s="66" t="s">
        <v>480</v>
      </c>
      <c r="B1460" s="67"/>
      <c r="C1460" s="67"/>
      <c r="D1460" s="68"/>
      <c r="E1460" s="70"/>
      <c r="F1460" s="67"/>
      <c r="G1460" s="67"/>
      <c r="H1460" s="71"/>
      <c r="I1460" s="72"/>
      <c r="J1460" s="72"/>
      <c r="K1460" s="71"/>
      <c r="L1460" s="75"/>
      <c r="M1460" s="76">
        <v>4617.00537109375</v>
      </c>
      <c r="N1460" s="76">
        <v>3272.386474609375</v>
      </c>
      <c r="O1460" s="77"/>
      <c r="P1460" s="78"/>
      <c r="Q1460" s="78"/>
      <c r="R1460" s="83"/>
      <c r="S1460" s="83"/>
      <c r="T1460" s="83"/>
      <c r="U1460" s="83"/>
      <c r="V1460" s="86"/>
      <c r="W1460" s="51"/>
      <c r="X1460" s="86"/>
      <c r="Y1460" s="52"/>
      <c r="Z1460" s="51"/>
      <c r="AA1460" s="73">
        <v>1460</v>
      </c>
      <c r="AB1460" s="73"/>
      <c r="AC1460" s="74"/>
      <c r="AD1460" s="82"/>
      <c r="AE1460" s="82"/>
      <c r="AF1460" s="2"/>
      <c r="AI1460" s="3"/>
      <c r="AJ1460" s="3"/>
    </row>
    <row r="1461" spans="1:36" ht="15">
      <c r="A1461" s="66" t="s">
        <v>481</v>
      </c>
      <c r="B1461" s="67"/>
      <c r="C1461" s="67"/>
      <c r="D1461" s="68"/>
      <c r="E1461" s="70"/>
      <c r="F1461" s="67"/>
      <c r="G1461" s="67"/>
      <c r="H1461" s="71"/>
      <c r="I1461" s="72"/>
      <c r="J1461" s="72"/>
      <c r="K1461" s="71"/>
      <c r="L1461" s="75"/>
      <c r="M1461" s="76">
        <v>3485.51416015625</v>
      </c>
      <c r="N1461" s="76">
        <v>4826.31298828125</v>
      </c>
      <c r="O1461" s="77"/>
      <c r="P1461" s="78"/>
      <c r="Q1461" s="78"/>
      <c r="R1461" s="83"/>
      <c r="S1461" s="83"/>
      <c r="T1461" s="83"/>
      <c r="U1461" s="83"/>
      <c r="V1461" s="86"/>
      <c r="W1461" s="51"/>
      <c r="X1461" s="86"/>
      <c r="Y1461" s="52"/>
      <c r="Z1461" s="51"/>
      <c r="AA1461" s="73">
        <v>1461</v>
      </c>
      <c r="AB1461" s="73"/>
      <c r="AC1461" s="74"/>
      <c r="AD1461" s="82"/>
      <c r="AE1461" s="82"/>
      <c r="AF1461" s="2"/>
      <c r="AI1461" s="3"/>
      <c r="AJ1461" s="3"/>
    </row>
    <row r="1462" spans="1:36" ht="15">
      <c r="A1462" s="66" t="s">
        <v>482</v>
      </c>
      <c r="B1462" s="67"/>
      <c r="C1462" s="67"/>
      <c r="D1462" s="68"/>
      <c r="E1462" s="70"/>
      <c r="F1462" s="67"/>
      <c r="G1462" s="67"/>
      <c r="H1462" s="71"/>
      <c r="I1462" s="72"/>
      <c r="J1462" s="72"/>
      <c r="K1462" s="71"/>
      <c r="L1462" s="75"/>
      <c r="M1462" s="76">
        <v>2652.932373046875</v>
      </c>
      <c r="N1462" s="76">
        <v>3950.668701171875</v>
      </c>
      <c r="O1462" s="77"/>
      <c r="P1462" s="78"/>
      <c r="Q1462" s="78"/>
      <c r="R1462" s="83"/>
      <c r="S1462" s="83"/>
      <c r="T1462" s="83"/>
      <c r="U1462" s="83"/>
      <c r="V1462" s="86"/>
      <c r="W1462" s="51"/>
      <c r="X1462" s="86"/>
      <c r="Y1462" s="52"/>
      <c r="Z1462" s="51"/>
      <c r="AA1462" s="73">
        <v>1462</v>
      </c>
      <c r="AB1462" s="73"/>
      <c r="AC1462" s="74"/>
      <c r="AD1462" s="82"/>
      <c r="AE1462" s="82"/>
      <c r="AF1462" s="2"/>
      <c r="AI1462" s="3"/>
      <c r="AJ1462" s="3"/>
    </row>
    <row r="1463" spans="1:36" ht="15">
      <c r="A1463" s="66" t="s">
        <v>483</v>
      </c>
      <c r="B1463" s="67"/>
      <c r="C1463" s="67"/>
      <c r="D1463" s="68"/>
      <c r="E1463" s="70"/>
      <c r="F1463" s="67"/>
      <c r="G1463" s="67"/>
      <c r="H1463" s="71"/>
      <c r="I1463" s="72"/>
      <c r="J1463" s="72"/>
      <c r="K1463" s="71"/>
      <c r="L1463" s="75"/>
      <c r="M1463" s="76">
        <v>3354.94189453125</v>
      </c>
      <c r="N1463" s="76">
        <v>2988.648681640625</v>
      </c>
      <c r="O1463" s="77"/>
      <c r="P1463" s="78"/>
      <c r="Q1463" s="78"/>
      <c r="R1463" s="83"/>
      <c r="S1463" s="83"/>
      <c r="T1463" s="83"/>
      <c r="U1463" s="83"/>
      <c r="V1463" s="86"/>
      <c r="W1463" s="51"/>
      <c r="X1463" s="86"/>
      <c r="Y1463" s="52"/>
      <c r="Z1463" s="51"/>
      <c r="AA1463" s="73">
        <v>1463</v>
      </c>
      <c r="AB1463" s="73"/>
      <c r="AC1463" s="74"/>
      <c r="AD1463" s="82"/>
      <c r="AE1463" s="82"/>
      <c r="AF1463" s="2"/>
      <c r="AI1463" s="3"/>
      <c r="AJ1463" s="3"/>
    </row>
    <row r="1464" spans="1:36" ht="15">
      <c r="A1464" s="66" t="s">
        <v>484</v>
      </c>
      <c r="B1464" s="67"/>
      <c r="C1464" s="67"/>
      <c r="D1464" s="68"/>
      <c r="E1464" s="70"/>
      <c r="F1464" s="67"/>
      <c r="G1464" s="67"/>
      <c r="H1464" s="71"/>
      <c r="I1464" s="72"/>
      <c r="J1464" s="72"/>
      <c r="K1464" s="71"/>
      <c r="L1464" s="75"/>
      <c r="M1464" s="76">
        <v>4696.859375</v>
      </c>
      <c r="N1464" s="76">
        <v>4407.58056640625</v>
      </c>
      <c r="O1464" s="77"/>
      <c r="P1464" s="78"/>
      <c r="Q1464" s="78"/>
      <c r="R1464" s="83"/>
      <c r="S1464" s="83"/>
      <c r="T1464" s="83"/>
      <c r="U1464" s="83"/>
      <c r="V1464" s="86"/>
      <c r="W1464" s="51"/>
      <c r="X1464" s="86"/>
      <c r="Y1464" s="52"/>
      <c r="Z1464" s="51"/>
      <c r="AA1464" s="73">
        <v>1464</v>
      </c>
      <c r="AB1464" s="73"/>
      <c r="AC1464" s="74"/>
      <c r="AD1464" s="82"/>
      <c r="AE1464" s="82"/>
      <c r="AF1464" s="2"/>
      <c r="AI1464" s="3"/>
      <c r="AJ1464" s="3"/>
    </row>
    <row r="1465" spans="1:36" ht="15">
      <c r="A1465" s="66" t="s">
        <v>485</v>
      </c>
      <c r="B1465" s="67"/>
      <c r="C1465" s="67"/>
      <c r="D1465" s="68"/>
      <c r="E1465" s="70"/>
      <c r="F1465" s="67"/>
      <c r="G1465" s="67"/>
      <c r="H1465" s="71"/>
      <c r="I1465" s="72"/>
      <c r="J1465" s="72"/>
      <c r="K1465" s="71"/>
      <c r="L1465" s="75"/>
      <c r="M1465" s="76">
        <v>6038.24462890625</v>
      </c>
      <c r="N1465" s="76">
        <v>3832.76611328125</v>
      </c>
      <c r="O1465" s="77"/>
      <c r="P1465" s="78"/>
      <c r="Q1465" s="78"/>
      <c r="R1465" s="83"/>
      <c r="S1465" s="83"/>
      <c r="T1465" s="83"/>
      <c r="U1465" s="83"/>
      <c r="V1465" s="86"/>
      <c r="W1465" s="51"/>
      <c r="X1465" s="86"/>
      <c r="Y1465" s="52"/>
      <c r="Z1465" s="51"/>
      <c r="AA1465" s="73">
        <v>1465</v>
      </c>
      <c r="AB1465" s="73"/>
      <c r="AC1465" s="74"/>
      <c r="AD1465" s="82"/>
      <c r="AE1465" s="82"/>
      <c r="AF1465" s="2"/>
      <c r="AI1465" s="3"/>
      <c r="AJ1465" s="3"/>
    </row>
    <row r="1466" spans="1:36" ht="15">
      <c r="A1466" s="66" t="s">
        <v>486</v>
      </c>
      <c r="B1466" s="67"/>
      <c r="C1466" s="67"/>
      <c r="D1466" s="68"/>
      <c r="E1466" s="70"/>
      <c r="F1466" s="67"/>
      <c r="G1466" s="67"/>
      <c r="H1466" s="71"/>
      <c r="I1466" s="72"/>
      <c r="J1466" s="72"/>
      <c r="K1466" s="71"/>
      <c r="L1466" s="75"/>
      <c r="M1466" s="76">
        <v>2678.95751953125</v>
      </c>
      <c r="N1466" s="76">
        <v>2989.2470703125</v>
      </c>
      <c r="O1466" s="77"/>
      <c r="P1466" s="78"/>
      <c r="Q1466" s="78"/>
      <c r="R1466" s="83"/>
      <c r="S1466" s="83"/>
      <c r="T1466" s="83"/>
      <c r="U1466" s="83"/>
      <c r="V1466" s="86"/>
      <c r="W1466" s="51"/>
      <c r="X1466" s="86"/>
      <c r="Y1466" s="52"/>
      <c r="Z1466" s="51"/>
      <c r="AA1466" s="73">
        <v>1466</v>
      </c>
      <c r="AB1466" s="73"/>
      <c r="AC1466" s="74"/>
      <c r="AD1466" s="82"/>
      <c r="AE1466" s="82"/>
      <c r="AF1466" s="2"/>
      <c r="AI1466" s="3"/>
      <c r="AJ1466" s="3"/>
    </row>
    <row r="1467" spans="1:36" ht="15">
      <c r="A1467" s="66" t="s">
        <v>487</v>
      </c>
      <c r="B1467" s="67"/>
      <c r="C1467" s="67"/>
      <c r="D1467" s="68"/>
      <c r="E1467" s="70"/>
      <c r="F1467" s="67"/>
      <c r="G1467" s="67"/>
      <c r="H1467" s="71"/>
      <c r="I1467" s="72"/>
      <c r="J1467" s="72"/>
      <c r="K1467" s="71"/>
      <c r="L1467" s="75"/>
      <c r="M1467" s="76">
        <v>2001.155517578125</v>
      </c>
      <c r="N1467" s="76">
        <v>3636.978759765625</v>
      </c>
      <c r="O1467" s="77"/>
      <c r="P1467" s="78"/>
      <c r="Q1467" s="78"/>
      <c r="R1467" s="83"/>
      <c r="S1467" s="83"/>
      <c r="T1467" s="83"/>
      <c r="U1467" s="83"/>
      <c r="V1467" s="86"/>
      <c r="W1467" s="51"/>
      <c r="X1467" s="86"/>
      <c r="Y1467" s="52"/>
      <c r="Z1467" s="51"/>
      <c r="AA1467" s="73">
        <v>1467</v>
      </c>
      <c r="AB1467" s="73"/>
      <c r="AC1467" s="74"/>
      <c r="AD1467" s="82"/>
      <c r="AE1467" s="82"/>
      <c r="AF1467" s="2"/>
      <c r="AI1467" s="3"/>
      <c r="AJ1467" s="3"/>
    </row>
    <row r="1468" spans="1:36" ht="15">
      <c r="A1468" s="66" t="s">
        <v>488</v>
      </c>
      <c r="B1468" s="67"/>
      <c r="C1468" s="67"/>
      <c r="D1468" s="68"/>
      <c r="E1468" s="70"/>
      <c r="F1468" s="67"/>
      <c r="G1468" s="67"/>
      <c r="H1468" s="71"/>
      <c r="I1468" s="72"/>
      <c r="J1468" s="72"/>
      <c r="K1468" s="71"/>
      <c r="L1468" s="75"/>
      <c r="M1468" s="76">
        <v>3958.38671875</v>
      </c>
      <c r="N1468" s="76">
        <v>2611.734375</v>
      </c>
      <c r="O1468" s="77"/>
      <c r="P1468" s="78"/>
      <c r="Q1468" s="78"/>
      <c r="R1468" s="83"/>
      <c r="S1468" s="83"/>
      <c r="T1468" s="83"/>
      <c r="U1468" s="83"/>
      <c r="V1468" s="86"/>
      <c r="W1468" s="51"/>
      <c r="X1468" s="86"/>
      <c r="Y1468" s="52"/>
      <c r="Z1468" s="51"/>
      <c r="AA1468" s="73">
        <v>1468</v>
      </c>
      <c r="AB1468" s="73"/>
      <c r="AC1468" s="74"/>
      <c r="AD1468" s="82"/>
      <c r="AE1468" s="82"/>
      <c r="AF1468" s="2"/>
      <c r="AI1468" s="3"/>
      <c r="AJ1468" s="3"/>
    </row>
    <row r="1469" spans="1:36" ht="15">
      <c r="A1469" s="66" t="s">
        <v>452</v>
      </c>
      <c r="B1469" s="67"/>
      <c r="C1469" s="67"/>
      <c r="D1469" s="68"/>
      <c r="E1469" s="70"/>
      <c r="F1469" s="67"/>
      <c r="G1469" s="67"/>
      <c r="H1469" s="71"/>
      <c r="I1469" s="72"/>
      <c r="J1469" s="72"/>
      <c r="K1469" s="71"/>
      <c r="L1469" s="75"/>
      <c r="M1469" s="76">
        <v>4096.28515625</v>
      </c>
      <c r="N1469" s="76">
        <v>3908.553466796875</v>
      </c>
      <c r="O1469" s="77"/>
      <c r="P1469" s="78"/>
      <c r="Q1469" s="78"/>
      <c r="R1469" s="83"/>
      <c r="S1469" s="83"/>
      <c r="T1469" s="83"/>
      <c r="U1469" s="83"/>
      <c r="V1469" s="86"/>
      <c r="W1469" s="51"/>
      <c r="X1469" s="86"/>
      <c r="Y1469" s="52"/>
      <c r="Z1469" s="51"/>
      <c r="AA1469" s="73">
        <v>1469</v>
      </c>
      <c r="AB1469" s="73"/>
      <c r="AC1469" s="74"/>
      <c r="AD1469" s="82"/>
      <c r="AE1469" s="82"/>
      <c r="AF1469" s="2"/>
      <c r="AI1469" s="3"/>
      <c r="AJ1469" s="3"/>
    </row>
    <row r="1470" spans="1:36" ht="15">
      <c r="A1470" s="66" t="s">
        <v>491</v>
      </c>
      <c r="B1470" s="67"/>
      <c r="C1470" s="67"/>
      <c r="D1470" s="68"/>
      <c r="E1470" s="70"/>
      <c r="F1470" s="67"/>
      <c r="G1470" s="67"/>
      <c r="H1470" s="71"/>
      <c r="I1470" s="72"/>
      <c r="J1470" s="72"/>
      <c r="K1470" s="71"/>
      <c r="L1470" s="75"/>
      <c r="M1470" s="76">
        <v>4444.57568359375</v>
      </c>
      <c r="N1470" s="76">
        <v>3686.212646484375</v>
      </c>
      <c r="O1470" s="77"/>
      <c r="P1470" s="78"/>
      <c r="Q1470" s="78"/>
      <c r="R1470" s="83"/>
      <c r="S1470" s="83"/>
      <c r="T1470" s="83"/>
      <c r="U1470" s="83"/>
      <c r="V1470" s="86"/>
      <c r="W1470" s="51"/>
      <c r="X1470" s="86"/>
      <c r="Y1470" s="52"/>
      <c r="Z1470" s="51"/>
      <c r="AA1470" s="73">
        <v>1470</v>
      </c>
      <c r="AB1470" s="73"/>
      <c r="AC1470" s="74"/>
      <c r="AD1470" s="82"/>
      <c r="AE1470" s="82"/>
      <c r="AF1470" s="2"/>
      <c r="AI1470" s="3"/>
      <c r="AJ1470" s="3"/>
    </row>
    <row r="1471" spans="1:36" ht="15">
      <c r="A1471" s="66" t="s">
        <v>479</v>
      </c>
      <c r="B1471" s="67"/>
      <c r="C1471" s="67"/>
      <c r="D1471" s="68"/>
      <c r="E1471" s="70"/>
      <c r="F1471" s="67"/>
      <c r="G1471" s="67"/>
      <c r="H1471" s="71"/>
      <c r="I1471" s="72"/>
      <c r="J1471" s="72"/>
      <c r="K1471" s="71"/>
      <c r="L1471" s="75"/>
      <c r="M1471" s="76">
        <v>4170.3759765625</v>
      </c>
      <c r="N1471" s="76">
        <v>5050.0205078125</v>
      </c>
      <c r="O1471" s="77"/>
      <c r="P1471" s="78"/>
      <c r="Q1471" s="78"/>
      <c r="R1471" s="83"/>
      <c r="S1471" s="83"/>
      <c r="T1471" s="83"/>
      <c r="U1471" s="83"/>
      <c r="V1471" s="86"/>
      <c r="W1471" s="51"/>
      <c r="X1471" s="86"/>
      <c r="Y1471" s="52"/>
      <c r="Z1471" s="51"/>
      <c r="AA1471" s="73">
        <v>1471</v>
      </c>
      <c r="AB1471" s="73"/>
      <c r="AC1471" s="74"/>
      <c r="AD1471" s="82"/>
      <c r="AE1471" s="82"/>
      <c r="AF1471" s="2"/>
      <c r="AI1471" s="3"/>
      <c r="AJ1471" s="3"/>
    </row>
    <row r="1472" spans="1:36" ht="15">
      <c r="A1472" s="66" t="s">
        <v>359</v>
      </c>
      <c r="B1472" s="67"/>
      <c r="C1472" s="67"/>
      <c r="D1472" s="68"/>
      <c r="E1472" s="70"/>
      <c r="F1472" s="67"/>
      <c r="G1472" s="67"/>
      <c r="H1472" s="71"/>
      <c r="I1472" s="72"/>
      <c r="J1472" s="72"/>
      <c r="K1472" s="71"/>
      <c r="L1472" s="75"/>
      <c r="M1472" s="76">
        <v>3313.89208984375</v>
      </c>
      <c r="N1472" s="76">
        <v>4605.4462890625</v>
      </c>
      <c r="O1472" s="77"/>
      <c r="P1472" s="78"/>
      <c r="Q1472" s="78"/>
      <c r="R1472" s="83"/>
      <c r="S1472" s="83"/>
      <c r="T1472" s="83"/>
      <c r="U1472" s="83"/>
      <c r="V1472" s="86"/>
      <c r="W1472" s="51"/>
      <c r="X1472" s="86"/>
      <c r="Y1472" s="52"/>
      <c r="Z1472" s="51"/>
      <c r="AA1472" s="73">
        <v>1472</v>
      </c>
      <c r="AB1472" s="73"/>
      <c r="AC1472" s="74"/>
      <c r="AD1472" s="82"/>
      <c r="AE1472" s="82"/>
      <c r="AF1472" s="2"/>
      <c r="AI1472" s="3"/>
      <c r="AJ1472" s="3"/>
    </row>
    <row r="1473" spans="1:36" ht="15">
      <c r="A1473" s="66" t="s">
        <v>492</v>
      </c>
      <c r="B1473" s="67"/>
      <c r="C1473" s="67"/>
      <c r="D1473" s="68"/>
      <c r="E1473" s="70"/>
      <c r="F1473" s="67"/>
      <c r="G1473" s="67"/>
      <c r="H1473" s="71"/>
      <c r="I1473" s="72"/>
      <c r="J1473" s="72"/>
      <c r="K1473" s="71"/>
      <c r="L1473" s="75"/>
      <c r="M1473" s="76">
        <v>4097.28759765625</v>
      </c>
      <c r="N1473" s="76">
        <v>4132.6171875</v>
      </c>
      <c r="O1473" s="77"/>
      <c r="P1473" s="78"/>
      <c r="Q1473" s="78"/>
      <c r="R1473" s="83"/>
      <c r="S1473" s="83"/>
      <c r="T1473" s="83"/>
      <c r="U1473" s="83"/>
      <c r="V1473" s="86"/>
      <c r="W1473" s="51"/>
      <c r="X1473" s="86"/>
      <c r="Y1473" s="52"/>
      <c r="Z1473" s="51"/>
      <c r="AA1473" s="73">
        <v>1473</v>
      </c>
      <c r="AB1473" s="73"/>
      <c r="AC1473" s="74"/>
      <c r="AD1473" s="82"/>
      <c r="AE1473" s="82"/>
      <c r="AF1473" s="2"/>
      <c r="AI1473" s="3"/>
      <c r="AJ1473" s="3"/>
    </row>
    <row r="1474" spans="1:36" ht="15">
      <c r="A1474" s="66" t="s">
        <v>360</v>
      </c>
      <c r="B1474" s="67"/>
      <c r="C1474" s="67"/>
      <c r="D1474" s="68"/>
      <c r="E1474" s="70"/>
      <c r="F1474" s="67"/>
      <c r="G1474" s="67"/>
      <c r="H1474" s="71"/>
      <c r="I1474" s="72"/>
      <c r="J1474" s="72"/>
      <c r="K1474" s="71"/>
      <c r="L1474" s="75"/>
      <c r="M1474" s="76">
        <v>3665.744873046875</v>
      </c>
      <c r="N1474" s="76">
        <v>4654.216796875</v>
      </c>
      <c r="O1474" s="77"/>
      <c r="P1474" s="78"/>
      <c r="Q1474" s="78"/>
      <c r="R1474" s="83"/>
      <c r="S1474" s="83"/>
      <c r="T1474" s="83"/>
      <c r="U1474" s="83"/>
      <c r="V1474" s="86"/>
      <c r="W1474" s="51"/>
      <c r="X1474" s="86"/>
      <c r="Y1474" s="52"/>
      <c r="Z1474" s="51"/>
      <c r="AA1474" s="73">
        <v>1474</v>
      </c>
      <c r="AB1474" s="73"/>
      <c r="AC1474" s="74"/>
      <c r="AD1474" s="82"/>
      <c r="AE1474" s="82"/>
      <c r="AF1474" s="2"/>
      <c r="AI1474" s="3"/>
      <c r="AJ1474" s="3"/>
    </row>
    <row r="1475" spans="1:36" ht="15">
      <c r="A1475" s="66" t="s">
        <v>493</v>
      </c>
      <c r="B1475" s="67"/>
      <c r="C1475" s="67"/>
      <c r="D1475" s="68"/>
      <c r="E1475" s="70"/>
      <c r="F1475" s="67"/>
      <c r="G1475" s="67"/>
      <c r="H1475" s="71"/>
      <c r="I1475" s="72"/>
      <c r="J1475" s="72"/>
      <c r="K1475" s="71"/>
      <c r="L1475" s="75"/>
      <c r="M1475" s="76">
        <v>4285.12548828125</v>
      </c>
      <c r="N1475" s="76">
        <v>4022.830078125</v>
      </c>
      <c r="O1475" s="77"/>
      <c r="P1475" s="78"/>
      <c r="Q1475" s="78"/>
      <c r="R1475" s="83"/>
      <c r="S1475" s="83"/>
      <c r="T1475" s="83"/>
      <c r="U1475" s="83"/>
      <c r="V1475" s="86"/>
      <c r="W1475" s="51"/>
      <c r="X1475" s="86"/>
      <c r="Y1475" s="52"/>
      <c r="Z1475" s="51"/>
      <c r="AA1475" s="73">
        <v>1475</v>
      </c>
      <c r="AB1475" s="73"/>
      <c r="AC1475" s="74"/>
      <c r="AD1475" s="82"/>
      <c r="AE1475" s="82"/>
      <c r="AF1475" s="2"/>
      <c r="AI1475" s="3"/>
      <c r="AJ1475" s="3"/>
    </row>
    <row r="1476" spans="1:36" ht="15">
      <c r="A1476" s="66" t="s">
        <v>494</v>
      </c>
      <c r="B1476" s="67"/>
      <c r="C1476" s="67"/>
      <c r="D1476" s="68"/>
      <c r="E1476" s="70"/>
      <c r="F1476" s="67"/>
      <c r="G1476" s="67"/>
      <c r="H1476" s="71"/>
      <c r="I1476" s="72"/>
      <c r="J1476" s="72"/>
      <c r="K1476" s="71"/>
      <c r="L1476" s="75"/>
      <c r="M1476" s="76">
        <v>4192.83984375</v>
      </c>
      <c r="N1476" s="76">
        <v>3257.87158203125</v>
      </c>
      <c r="O1476" s="77"/>
      <c r="P1476" s="78"/>
      <c r="Q1476" s="78"/>
      <c r="R1476" s="83"/>
      <c r="S1476" s="83"/>
      <c r="T1476" s="83"/>
      <c r="U1476" s="83"/>
      <c r="V1476" s="86"/>
      <c r="W1476" s="51"/>
      <c r="X1476" s="86"/>
      <c r="Y1476" s="52"/>
      <c r="Z1476" s="51"/>
      <c r="AA1476" s="73">
        <v>1476</v>
      </c>
      <c r="AB1476" s="73"/>
      <c r="AC1476" s="74"/>
      <c r="AD1476" s="82"/>
      <c r="AE1476" s="82"/>
      <c r="AF1476" s="2"/>
      <c r="AI1476" s="3"/>
      <c r="AJ1476" s="3"/>
    </row>
    <row r="1477" spans="1:36" ht="15">
      <c r="A1477" s="66" t="s">
        <v>324</v>
      </c>
      <c r="B1477" s="67"/>
      <c r="C1477" s="67"/>
      <c r="D1477" s="68"/>
      <c r="E1477" s="70"/>
      <c r="F1477" s="67"/>
      <c r="G1477" s="67"/>
      <c r="H1477" s="71"/>
      <c r="I1477" s="72"/>
      <c r="J1477" s="72"/>
      <c r="K1477" s="71"/>
      <c r="L1477" s="75"/>
      <c r="M1477" s="76">
        <v>4552.86328125</v>
      </c>
      <c r="N1477" s="76">
        <v>4247.52685546875</v>
      </c>
      <c r="O1477" s="77"/>
      <c r="P1477" s="78"/>
      <c r="Q1477" s="78"/>
      <c r="R1477" s="83"/>
      <c r="S1477" s="83"/>
      <c r="T1477" s="83"/>
      <c r="U1477" s="83"/>
      <c r="V1477" s="86"/>
      <c r="W1477" s="51"/>
      <c r="X1477" s="86"/>
      <c r="Y1477" s="52"/>
      <c r="Z1477" s="51"/>
      <c r="AA1477" s="73">
        <v>1477</v>
      </c>
      <c r="AB1477" s="73"/>
      <c r="AC1477" s="74"/>
      <c r="AD1477" s="82"/>
      <c r="AE1477" s="82"/>
      <c r="AF1477" s="2"/>
      <c r="AI1477" s="3"/>
      <c r="AJ1477" s="3"/>
    </row>
    <row r="1478" spans="1:36" ht="15">
      <c r="A1478" s="66" t="s">
        <v>495</v>
      </c>
      <c r="B1478" s="67"/>
      <c r="C1478" s="67"/>
      <c r="D1478" s="68"/>
      <c r="E1478" s="70"/>
      <c r="F1478" s="67"/>
      <c r="G1478" s="67"/>
      <c r="H1478" s="71"/>
      <c r="I1478" s="72"/>
      <c r="J1478" s="72"/>
      <c r="K1478" s="71"/>
      <c r="L1478" s="75"/>
      <c r="M1478" s="76">
        <v>3243.427978515625</v>
      </c>
      <c r="N1478" s="76">
        <v>4570.3759765625</v>
      </c>
      <c r="O1478" s="77"/>
      <c r="P1478" s="78"/>
      <c r="Q1478" s="78"/>
      <c r="R1478" s="83"/>
      <c r="S1478" s="83"/>
      <c r="T1478" s="83"/>
      <c r="U1478" s="83"/>
      <c r="V1478" s="86"/>
      <c r="W1478" s="51"/>
      <c r="X1478" s="86"/>
      <c r="Y1478" s="52"/>
      <c r="Z1478" s="51"/>
      <c r="AA1478" s="73">
        <v>1478</v>
      </c>
      <c r="AB1478" s="73"/>
      <c r="AC1478" s="74"/>
      <c r="AD1478" s="82"/>
      <c r="AE1478" s="82"/>
      <c r="AF1478" s="2"/>
      <c r="AI1478" s="3"/>
      <c r="AJ1478" s="3"/>
    </row>
    <row r="1479" spans="1:36" ht="15">
      <c r="A1479" s="66" t="s">
        <v>496</v>
      </c>
      <c r="B1479" s="67"/>
      <c r="C1479" s="67"/>
      <c r="D1479" s="68"/>
      <c r="E1479" s="70"/>
      <c r="F1479" s="67"/>
      <c r="G1479" s="67"/>
      <c r="H1479" s="71"/>
      <c r="I1479" s="72"/>
      <c r="J1479" s="72"/>
      <c r="K1479" s="71"/>
      <c r="L1479" s="75"/>
      <c r="M1479" s="76">
        <v>4008.644287109375</v>
      </c>
      <c r="N1479" s="76">
        <v>4442.47998046875</v>
      </c>
      <c r="O1479" s="77"/>
      <c r="P1479" s="78"/>
      <c r="Q1479" s="78"/>
      <c r="R1479" s="83"/>
      <c r="S1479" s="83"/>
      <c r="T1479" s="83"/>
      <c r="U1479" s="83"/>
      <c r="V1479" s="86"/>
      <c r="W1479" s="51"/>
      <c r="X1479" s="86"/>
      <c r="Y1479" s="52"/>
      <c r="Z1479" s="51"/>
      <c r="AA1479" s="73">
        <v>1479</v>
      </c>
      <c r="AB1479" s="73"/>
      <c r="AC1479" s="74"/>
      <c r="AD1479" s="82"/>
      <c r="AE1479" s="82"/>
      <c r="AF1479" s="2"/>
      <c r="AI1479" s="3"/>
      <c r="AJ1479" s="3"/>
    </row>
    <row r="1480" spans="1:36" ht="15">
      <c r="A1480" s="66" t="s">
        <v>361</v>
      </c>
      <c r="B1480" s="67"/>
      <c r="C1480" s="67"/>
      <c r="D1480" s="68"/>
      <c r="E1480" s="70"/>
      <c r="F1480" s="67"/>
      <c r="G1480" s="67"/>
      <c r="H1480" s="71"/>
      <c r="I1480" s="72"/>
      <c r="J1480" s="72"/>
      <c r="K1480" s="71"/>
      <c r="L1480" s="75"/>
      <c r="M1480" s="76">
        <v>4185.7626953125</v>
      </c>
      <c r="N1480" s="76">
        <v>4101.52685546875</v>
      </c>
      <c r="O1480" s="77"/>
      <c r="P1480" s="78"/>
      <c r="Q1480" s="78"/>
      <c r="R1480" s="83"/>
      <c r="S1480" s="83"/>
      <c r="T1480" s="83"/>
      <c r="U1480" s="83"/>
      <c r="V1480" s="86"/>
      <c r="W1480" s="51"/>
      <c r="X1480" s="86"/>
      <c r="Y1480" s="52"/>
      <c r="Z1480" s="51"/>
      <c r="AA1480" s="73">
        <v>1480</v>
      </c>
      <c r="AB1480" s="73"/>
      <c r="AC1480" s="74"/>
      <c r="AD1480" s="82"/>
      <c r="AE1480" s="82"/>
      <c r="AF1480" s="2"/>
      <c r="AI1480" s="3"/>
      <c r="AJ1480" s="3"/>
    </row>
    <row r="1481" spans="1:36" ht="15">
      <c r="A1481" s="66" t="s">
        <v>497</v>
      </c>
      <c r="B1481" s="67"/>
      <c r="C1481" s="67"/>
      <c r="D1481" s="68"/>
      <c r="E1481" s="70"/>
      <c r="F1481" s="67"/>
      <c r="G1481" s="67"/>
      <c r="H1481" s="71"/>
      <c r="I1481" s="72"/>
      <c r="J1481" s="72"/>
      <c r="K1481" s="71"/>
      <c r="L1481" s="75"/>
      <c r="M1481" s="76">
        <v>3235.45458984375</v>
      </c>
      <c r="N1481" s="76">
        <v>4159.4853515625</v>
      </c>
      <c r="O1481" s="77"/>
      <c r="P1481" s="78"/>
      <c r="Q1481" s="78"/>
      <c r="R1481" s="83"/>
      <c r="S1481" s="83"/>
      <c r="T1481" s="83"/>
      <c r="U1481" s="83"/>
      <c r="V1481" s="86"/>
      <c r="W1481" s="51"/>
      <c r="X1481" s="86"/>
      <c r="Y1481" s="52"/>
      <c r="Z1481" s="51"/>
      <c r="AA1481" s="73">
        <v>1481</v>
      </c>
      <c r="AB1481" s="73"/>
      <c r="AC1481" s="74"/>
      <c r="AD1481" s="82"/>
      <c r="AE1481" s="82"/>
      <c r="AF1481" s="2"/>
      <c r="AI1481" s="3"/>
      <c r="AJ1481" s="3"/>
    </row>
    <row r="1482" spans="1:36" ht="15">
      <c r="A1482" s="66" t="s">
        <v>362</v>
      </c>
      <c r="B1482" s="67"/>
      <c r="C1482" s="67"/>
      <c r="D1482" s="68"/>
      <c r="E1482" s="70"/>
      <c r="F1482" s="67"/>
      <c r="G1482" s="67"/>
      <c r="H1482" s="71"/>
      <c r="I1482" s="72"/>
      <c r="J1482" s="72"/>
      <c r="K1482" s="71"/>
      <c r="L1482" s="75"/>
      <c r="M1482" s="76">
        <v>4123.19140625</v>
      </c>
      <c r="N1482" s="76">
        <v>4119.05810546875</v>
      </c>
      <c r="O1482" s="77"/>
      <c r="P1482" s="78"/>
      <c r="Q1482" s="78"/>
      <c r="R1482" s="83"/>
      <c r="S1482" s="83"/>
      <c r="T1482" s="83"/>
      <c r="U1482" s="83"/>
      <c r="V1482" s="86"/>
      <c r="W1482" s="51"/>
      <c r="X1482" s="86"/>
      <c r="Y1482" s="52"/>
      <c r="Z1482" s="51"/>
      <c r="AA1482" s="73">
        <v>1482</v>
      </c>
      <c r="AB1482" s="73"/>
      <c r="AC1482" s="74"/>
      <c r="AD1482" s="82"/>
      <c r="AE1482" s="82"/>
      <c r="AF1482" s="2"/>
      <c r="AI1482" s="3"/>
      <c r="AJ1482" s="3"/>
    </row>
    <row r="1483" spans="1:36" ht="15">
      <c r="A1483" s="66" t="s">
        <v>498</v>
      </c>
      <c r="B1483" s="67"/>
      <c r="C1483" s="67"/>
      <c r="D1483" s="68"/>
      <c r="E1483" s="70"/>
      <c r="F1483" s="67"/>
      <c r="G1483" s="67"/>
      <c r="H1483" s="71"/>
      <c r="I1483" s="72"/>
      <c r="J1483" s="72"/>
      <c r="K1483" s="71"/>
      <c r="L1483" s="75"/>
      <c r="M1483" s="76">
        <v>4963.65673828125</v>
      </c>
      <c r="N1483" s="76">
        <v>4510.26806640625</v>
      </c>
      <c r="O1483" s="77"/>
      <c r="P1483" s="78"/>
      <c r="Q1483" s="78"/>
      <c r="R1483" s="83"/>
      <c r="S1483" s="83"/>
      <c r="T1483" s="83"/>
      <c r="U1483" s="83"/>
      <c r="V1483" s="86"/>
      <c r="W1483" s="51"/>
      <c r="X1483" s="86"/>
      <c r="Y1483" s="52"/>
      <c r="Z1483" s="51"/>
      <c r="AA1483" s="73">
        <v>1483</v>
      </c>
      <c r="AB1483" s="73"/>
      <c r="AC1483" s="74"/>
      <c r="AD1483" s="82"/>
      <c r="AE1483" s="82"/>
      <c r="AF1483" s="2"/>
      <c r="AI1483" s="3"/>
      <c r="AJ1483" s="3"/>
    </row>
    <row r="1484" spans="1:36" ht="15">
      <c r="A1484" s="66" t="s">
        <v>363</v>
      </c>
      <c r="B1484" s="67"/>
      <c r="C1484" s="67"/>
      <c r="D1484" s="68"/>
      <c r="E1484" s="70"/>
      <c r="F1484" s="67"/>
      <c r="G1484" s="67"/>
      <c r="H1484" s="71"/>
      <c r="I1484" s="72"/>
      <c r="J1484" s="72"/>
      <c r="K1484" s="71"/>
      <c r="L1484" s="75"/>
      <c r="M1484" s="76">
        <v>4108.3544921875</v>
      </c>
      <c r="N1484" s="76">
        <v>4058.80224609375</v>
      </c>
      <c r="O1484" s="77"/>
      <c r="P1484" s="78"/>
      <c r="Q1484" s="78"/>
      <c r="R1484" s="83"/>
      <c r="S1484" s="83"/>
      <c r="T1484" s="83"/>
      <c r="U1484" s="83"/>
      <c r="V1484" s="86"/>
      <c r="W1484" s="51"/>
      <c r="X1484" s="86"/>
      <c r="Y1484" s="52"/>
      <c r="Z1484" s="51"/>
      <c r="AA1484" s="73">
        <v>1484</v>
      </c>
      <c r="AB1484" s="73"/>
      <c r="AC1484" s="74"/>
      <c r="AD1484" s="82"/>
      <c r="AE1484" s="82"/>
      <c r="AF1484" s="2"/>
      <c r="AI1484" s="3"/>
      <c r="AJ1484" s="3"/>
    </row>
    <row r="1485" spans="1:36" ht="15">
      <c r="A1485" s="66" t="s">
        <v>364</v>
      </c>
      <c r="B1485" s="67"/>
      <c r="C1485" s="67"/>
      <c r="D1485" s="68"/>
      <c r="E1485" s="70"/>
      <c r="F1485" s="67"/>
      <c r="G1485" s="67"/>
      <c r="H1485" s="71"/>
      <c r="I1485" s="72"/>
      <c r="J1485" s="72"/>
      <c r="K1485" s="71"/>
      <c r="L1485" s="75"/>
      <c r="M1485" s="76">
        <v>4690.1572265625</v>
      </c>
      <c r="N1485" s="76">
        <v>4663.58544921875</v>
      </c>
      <c r="O1485" s="77"/>
      <c r="P1485" s="78"/>
      <c r="Q1485" s="78"/>
      <c r="R1485" s="83"/>
      <c r="S1485" s="83"/>
      <c r="T1485" s="83"/>
      <c r="U1485" s="83"/>
      <c r="V1485" s="86"/>
      <c r="W1485" s="51"/>
      <c r="X1485" s="86"/>
      <c r="Y1485" s="52"/>
      <c r="Z1485" s="51"/>
      <c r="AA1485" s="73">
        <v>1485</v>
      </c>
      <c r="AB1485" s="73"/>
      <c r="AC1485" s="74"/>
      <c r="AD1485" s="82"/>
      <c r="AE1485" s="82"/>
      <c r="AF1485" s="2"/>
      <c r="AI1485" s="3"/>
      <c r="AJ1485" s="3"/>
    </row>
    <row r="1486" spans="1:36" ht="15">
      <c r="A1486" s="66" t="s">
        <v>499</v>
      </c>
      <c r="B1486" s="67"/>
      <c r="C1486" s="67"/>
      <c r="D1486" s="68"/>
      <c r="E1486" s="70"/>
      <c r="F1486" s="67"/>
      <c r="G1486" s="67"/>
      <c r="H1486" s="71"/>
      <c r="I1486" s="72"/>
      <c r="J1486" s="72"/>
      <c r="K1486" s="71"/>
      <c r="L1486" s="75"/>
      <c r="M1486" s="76">
        <v>4058.4130859375</v>
      </c>
      <c r="N1486" s="76">
        <v>4041.590087890625</v>
      </c>
      <c r="O1486" s="77"/>
      <c r="P1486" s="78"/>
      <c r="Q1486" s="78"/>
      <c r="R1486" s="83"/>
      <c r="S1486" s="83"/>
      <c r="T1486" s="83"/>
      <c r="U1486" s="83"/>
      <c r="V1486" s="86"/>
      <c r="W1486" s="51"/>
      <c r="X1486" s="86"/>
      <c r="Y1486" s="52"/>
      <c r="Z1486" s="51"/>
      <c r="AA1486" s="73">
        <v>1486</v>
      </c>
      <c r="AB1486" s="73"/>
      <c r="AC1486" s="74"/>
      <c r="AD1486" s="82"/>
      <c r="AE1486" s="82"/>
      <c r="AF1486" s="2"/>
      <c r="AI1486" s="3"/>
      <c r="AJ1486" s="3"/>
    </row>
    <row r="1487" spans="1:36" ht="15">
      <c r="A1487" s="66" t="s">
        <v>365</v>
      </c>
      <c r="B1487" s="67"/>
      <c r="C1487" s="67"/>
      <c r="D1487" s="68"/>
      <c r="E1487" s="70"/>
      <c r="F1487" s="67"/>
      <c r="G1487" s="67"/>
      <c r="H1487" s="71"/>
      <c r="I1487" s="72"/>
      <c r="J1487" s="72"/>
      <c r="K1487" s="71"/>
      <c r="L1487" s="75"/>
      <c r="M1487" s="76">
        <v>3710.280517578125</v>
      </c>
      <c r="N1487" s="76">
        <v>3805.644287109375</v>
      </c>
      <c r="O1487" s="77"/>
      <c r="P1487" s="78"/>
      <c r="Q1487" s="78"/>
      <c r="R1487" s="83"/>
      <c r="S1487" s="83"/>
      <c r="T1487" s="83"/>
      <c r="U1487" s="83"/>
      <c r="V1487" s="86"/>
      <c r="W1487" s="51"/>
      <c r="X1487" s="86"/>
      <c r="Y1487" s="52"/>
      <c r="Z1487" s="51"/>
      <c r="AA1487" s="73">
        <v>1487</v>
      </c>
      <c r="AB1487" s="73"/>
      <c r="AC1487" s="74"/>
      <c r="AD1487" s="82"/>
      <c r="AE1487" s="82"/>
      <c r="AF1487" s="2"/>
      <c r="AI1487" s="3"/>
      <c r="AJ1487" s="3"/>
    </row>
    <row r="1488" spans="1:36" ht="15">
      <c r="A1488" s="66" t="s">
        <v>500</v>
      </c>
      <c r="B1488" s="67"/>
      <c r="C1488" s="67"/>
      <c r="D1488" s="68"/>
      <c r="E1488" s="70"/>
      <c r="F1488" s="67"/>
      <c r="G1488" s="67"/>
      <c r="H1488" s="71"/>
      <c r="I1488" s="72"/>
      <c r="J1488" s="72"/>
      <c r="K1488" s="71"/>
      <c r="L1488" s="75"/>
      <c r="M1488" s="76">
        <v>4646.02001953125</v>
      </c>
      <c r="N1488" s="76">
        <v>3957.38671875</v>
      </c>
      <c r="O1488" s="77"/>
      <c r="P1488" s="78"/>
      <c r="Q1488" s="78"/>
      <c r="R1488" s="83"/>
      <c r="S1488" s="83"/>
      <c r="T1488" s="83"/>
      <c r="U1488" s="83"/>
      <c r="V1488" s="86"/>
      <c r="W1488" s="51"/>
      <c r="X1488" s="86"/>
      <c r="Y1488" s="52"/>
      <c r="Z1488" s="51"/>
      <c r="AA1488" s="73">
        <v>1488</v>
      </c>
      <c r="AB1488" s="73"/>
      <c r="AC1488" s="74"/>
      <c r="AD1488" s="82"/>
      <c r="AE1488" s="82"/>
      <c r="AF1488" s="2"/>
      <c r="AI1488" s="3"/>
      <c r="AJ1488" s="3"/>
    </row>
    <row r="1489" spans="1:36" ht="15">
      <c r="A1489" s="66" t="s">
        <v>501</v>
      </c>
      <c r="B1489" s="67"/>
      <c r="C1489" s="67"/>
      <c r="D1489" s="68"/>
      <c r="E1489" s="70"/>
      <c r="F1489" s="67"/>
      <c r="G1489" s="67"/>
      <c r="H1489" s="71"/>
      <c r="I1489" s="72"/>
      <c r="J1489" s="72"/>
      <c r="K1489" s="71"/>
      <c r="L1489" s="75"/>
      <c r="M1489" s="76">
        <v>3947.640625</v>
      </c>
      <c r="N1489" s="76">
        <v>3957.61474609375</v>
      </c>
      <c r="O1489" s="77"/>
      <c r="P1489" s="78"/>
      <c r="Q1489" s="78"/>
      <c r="R1489" s="83"/>
      <c r="S1489" s="83"/>
      <c r="T1489" s="83"/>
      <c r="U1489" s="83"/>
      <c r="V1489" s="86"/>
      <c r="W1489" s="51"/>
      <c r="X1489" s="86"/>
      <c r="Y1489" s="52"/>
      <c r="Z1489" s="51"/>
      <c r="AA1489" s="73">
        <v>1489</v>
      </c>
      <c r="AB1489" s="73"/>
      <c r="AC1489" s="74"/>
      <c r="AD1489" s="82"/>
      <c r="AE1489" s="82"/>
      <c r="AF1489" s="2"/>
      <c r="AI1489" s="3"/>
      <c r="AJ1489" s="3"/>
    </row>
    <row r="1490" spans="1:36" ht="15">
      <c r="A1490" s="66" t="s">
        <v>366</v>
      </c>
      <c r="B1490" s="67"/>
      <c r="C1490" s="67"/>
      <c r="D1490" s="68"/>
      <c r="E1490" s="70"/>
      <c r="F1490" s="67"/>
      <c r="G1490" s="67"/>
      <c r="H1490" s="71"/>
      <c r="I1490" s="72"/>
      <c r="J1490" s="72"/>
      <c r="K1490" s="71"/>
      <c r="L1490" s="75"/>
      <c r="M1490" s="76">
        <v>2772.1630859375</v>
      </c>
      <c r="N1490" s="76">
        <v>3659.701171875</v>
      </c>
      <c r="O1490" s="77"/>
      <c r="P1490" s="78"/>
      <c r="Q1490" s="78"/>
      <c r="R1490" s="83"/>
      <c r="S1490" s="83"/>
      <c r="T1490" s="83"/>
      <c r="U1490" s="83"/>
      <c r="V1490" s="86"/>
      <c r="W1490" s="51"/>
      <c r="X1490" s="86"/>
      <c r="Y1490" s="52"/>
      <c r="Z1490" s="51"/>
      <c r="AA1490" s="73">
        <v>1490</v>
      </c>
      <c r="AB1490" s="73"/>
      <c r="AC1490" s="74"/>
      <c r="AD1490" s="82"/>
      <c r="AE1490" s="82"/>
      <c r="AF1490" s="2"/>
      <c r="AI1490" s="3"/>
      <c r="AJ1490" s="3"/>
    </row>
    <row r="1491" spans="1:36" ht="15">
      <c r="A1491" s="66" t="s">
        <v>502</v>
      </c>
      <c r="B1491" s="67"/>
      <c r="C1491" s="67"/>
      <c r="D1491" s="68"/>
      <c r="E1491" s="70"/>
      <c r="F1491" s="67"/>
      <c r="G1491" s="67"/>
      <c r="H1491" s="71"/>
      <c r="I1491" s="72"/>
      <c r="J1491" s="72"/>
      <c r="K1491" s="71"/>
      <c r="L1491" s="75"/>
      <c r="M1491" s="76">
        <v>5889.36279296875</v>
      </c>
      <c r="N1491" s="76">
        <v>3761.21337890625</v>
      </c>
      <c r="O1491" s="77"/>
      <c r="P1491" s="78"/>
      <c r="Q1491" s="78"/>
      <c r="R1491" s="83"/>
      <c r="S1491" s="83"/>
      <c r="T1491" s="83"/>
      <c r="U1491" s="83"/>
      <c r="V1491" s="86"/>
      <c r="W1491" s="51"/>
      <c r="X1491" s="86"/>
      <c r="Y1491" s="52"/>
      <c r="Z1491" s="51"/>
      <c r="AA1491" s="73">
        <v>1491</v>
      </c>
      <c r="AB1491" s="73"/>
      <c r="AC1491" s="74"/>
      <c r="AD1491" s="82"/>
      <c r="AE1491" s="82"/>
      <c r="AF1491" s="2"/>
      <c r="AI1491" s="3"/>
      <c r="AJ1491" s="3"/>
    </row>
    <row r="1492" spans="1:36" ht="15">
      <c r="A1492" s="66" t="s">
        <v>503</v>
      </c>
      <c r="B1492" s="67"/>
      <c r="C1492" s="67"/>
      <c r="D1492" s="68"/>
      <c r="E1492" s="70"/>
      <c r="F1492" s="67"/>
      <c r="G1492" s="67"/>
      <c r="H1492" s="71"/>
      <c r="I1492" s="72"/>
      <c r="J1492" s="72"/>
      <c r="K1492" s="71"/>
      <c r="L1492" s="75"/>
      <c r="M1492" s="76">
        <v>5463.673828125</v>
      </c>
      <c r="N1492" s="76">
        <v>4638.16455078125</v>
      </c>
      <c r="O1492" s="77"/>
      <c r="P1492" s="78"/>
      <c r="Q1492" s="78"/>
      <c r="R1492" s="83"/>
      <c r="S1492" s="83"/>
      <c r="T1492" s="83"/>
      <c r="U1492" s="83"/>
      <c r="V1492" s="86"/>
      <c r="W1492" s="51"/>
      <c r="X1492" s="86"/>
      <c r="Y1492" s="52"/>
      <c r="Z1492" s="51"/>
      <c r="AA1492" s="73">
        <v>1492</v>
      </c>
      <c r="AB1492" s="73"/>
      <c r="AC1492" s="74"/>
      <c r="AD1492" s="82"/>
      <c r="AE1492" s="82"/>
      <c r="AF1492" s="2"/>
      <c r="AI1492" s="3"/>
      <c r="AJ1492" s="3"/>
    </row>
    <row r="1493" spans="1:36" ht="15">
      <c r="A1493" s="66" t="s">
        <v>504</v>
      </c>
      <c r="B1493" s="67"/>
      <c r="C1493" s="67"/>
      <c r="D1493" s="68"/>
      <c r="E1493" s="70"/>
      <c r="F1493" s="67"/>
      <c r="G1493" s="67"/>
      <c r="H1493" s="71"/>
      <c r="I1493" s="72"/>
      <c r="J1493" s="72"/>
      <c r="K1493" s="71"/>
      <c r="L1493" s="75"/>
      <c r="M1493" s="76">
        <v>4861.97802734375</v>
      </c>
      <c r="N1493" s="76">
        <v>2633.017578125</v>
      </c>
      <c r="O1493" s="77"/>
      <c r="P1493" s="78"/>
      <c r="Q1493" s="78"/>
      <c r="R1493" s="83"/>
      <c r="S1493" s="83"/>
      <c r="T1493" s="83"/>
      <c r="U1493" s="83"/>
      <c r="V1493" s="86"/>
      <c r="W1493" s="51"/>
      <c r="X1493" s="86"/>
      <c r="Y1493" s="52"/>
      <c r="Z1493" s="51"/>
      <c r="AA1493" s="73">
        <v>1493</v>
      </c>
      <c r="AB1493" s="73"/>
      <c r="AC1493" s="74"/>
      <c r="AD1493" s="82"/>
      <c r="AE1493" s="82"/>
      <c r="AF1493" s="2"/>
      <c r="AI1493" s="3"/>
      <c r="AJ1493" s="3"/>
    </row>
    <row r="1494" spans="1:36" ht="15">
      <c r="A1494" s="66" t="s">
        <v>505</v>
      </c>
      <c r="B1494" s="67"/>
      <c r="C1494" s="67"/>
      <c r="D1494" s="68"/>
      <c r="E1494" s="70"/>
      <c r="F1494" s="67"/>
      <c r="G1494" s="67"/>
      <c r="H1494" s="71"/>
      <c r="I1494" s="72"/>
      <c r="J1494" s="72"/>
      <c r="K1494" s="71"/>
      <c r="L1494" s="75"/>
      <c r="M1494" s="76">
        <v>3937.0029296875</v>
      </c>
      <c r="N1494" s="76">
        <v>4520.6474609375</v>
      </c>
      <c r="O1494" s="77"/>
      <c r="P1494" s="78"/>
      <c r="Q1494" s="78"/>
      <c r="R1494" s="83"/>
      <c r="S1494" s="83"/>
      <c r="T1494" s="83"/>
      <c r="U1494" s="83"/>
      <c r="V1494" s="86"/>
      <c r="W1494" s="51"/>
      <c r="X1494" s="86"/>
      <c r="Y1494" s="52"/>
      <c r="Z1494" s="51"/>
      <c r="AA1494" s="73">
        <v>1494</v>
      </c>
      <c r="AB1494" s="73"/>
      <c r="AC1494" s="74"/>
      <c r="AD1494" s="82"/>
      <c r="AE1494" s="82"/>
      <c r="AF1494" s="2"/>
      <c r="AI1494" s="3"/>
      <c r="AJ1494" s="3"/>
    </row>
    <row r="1495" spans="1:36" ht="15">
      <c r="A1495" s="66" t="s">
        <v>506</v>
      </c>
      <c r="B1495" s="67"/>
      <c r="C1495" s="67"/>
      <c r="D1495" s="68"/>
      <c r="E1495" s="70"/>
      <c r="F1495" s="67"/>
      <c r="G1495" s="67"/>
      <c r="H1495" s="71"/>
      <c r="I1495" s="72"/>
      <c r="J1495" s="72"/>
      <c r="K1495" s="71"/>
      <c r="L1495" s="75"/>
      <c r="M1495" s="76">
        <v>2645.07421875</v>
      </c>
      <c r="N1495" s="76">
        <v>5233.0673828125</v>
      </c>
      <c r="O1495" s="77"/>
      <c r="P1495" s="78"/>
      <c r="Q1495" s="78"/>
      <c r="R1495" s="83"/>
      <c r="S1495" s="83"/>
      <c r="T1495" s="83"/>
      <c r="U1495" s="83"/>
      <c r="V1495" s="86"/>
      <c r="W1495" s="51"/>
      <c r="X1495" s="86"/>
      <c r="Y1495" s="52"/>
      <c r="Z1495" s="51"/>
      <c r="AA1495" s="73">
        <v>1495</v>
      </c>
      <c r="AB1495" s="73"/>
      <c r="AC1495" s="74"/>
      <c r="AD1495" s="82"/>
      <c r="AE1495" s="82"/>
      <c r="AF1495" s="2"/>
      <c r="AI1495" s="3"/>
      <c r="AJ1495" s="3"/>
    </row>
    <row r="1496" spans="1:36" ht="15">
      <c r="A1496" s="66" t="s">
        <v>367</v>
      </c>
      <c r="B1496" s="67"/>
      <c r="C1496" s="67"/>
      <c r="D1496" s="68"/>
      <c r="E1496" s="70"/>
      <c r="F1496" s="67"/>
      <c r="G1496" s="67"/>
      <c r="H1496" s="71"/>
      <c r="I1496" s="72"/>
      <c r="J1496" s="72"/>
      <c r="K1496" s="71"/>
      <c r="L1496" s="75"/>
      <c r="M1496" s="76">
        <v>4059.67919921875</v>
      </c>
      <c r="N1496" s="76">
        <v>4154.7060546875</v>
      </c>
      <c r="O1496" s="77"/>
      <c r="P1496" s="78"/>
      <c r="Q1496" s="78"/>
      <c r="R1496" s="83"/>
      <c r="S1496" s="83"/>
      <c r="T1496" s="83"/>
      <c r="U1496" s="83"/>
      <c r="V1496" s="86"/>
      <c r="W1496" s="51"/>
      <c r="X1496" s="86"/>
      <c r="Y1496" s="52"/>
      <c r="Z1496" s="51"/>
      <c r="AA1496" s="73">
        <v>1496</v>
      </c>
      <c r="AB1496" s="73"/>
      <c r="AC1496" s="74"/>
      <c r="AD1496" s="82"/>
      <c r="AE1496" s="82"/>
      <c r="AF1496" s="2"/>
      <c r="AI1496" s="3"/>
      <c r="AJ1496" s="3"/>
    </row>
    <row r="1497" spans="1:36" ht="15">
      <c r="A1497" s="66" t="s">
        <v>507</v>
      </c>
      <c r="B1497" s="67"/>
      <c r="C1497" s="67"/>
      <c r="D1497" s="68"/>
      <c r="E1497" s="70"/>
      <c r="F1497" s="67"/>
      <c r="G1497" s="67"/>
      <c r="H1497" s="71"/>
      <c r="I1497" s="72"/>
      <c r="J1497" s="72"/>
      <c r="K1497" s="71"/>
      <c r="L1497" s="75"/>
      <c r="M1497" s="76">
        <v>4348.3486328125</v>
      </c>
      <c r="N1497" s="76">
        <v>4946.64599609375</v>
      </c>
      <c r="O1497" s="77"/>
      <c r="P1497" s="78"/>
      <c r="Q1497" s="78"/>
      <c r="R1497" s="83"/>
      <c r="S1497" s="83"/>
      <c r="T1497" s="83"/>
      <c r="U1497" s="83"/>
      <c r="V1497" s="86"/>
      <c r="W1497" s="51"/>
      <c r="X1497" s="86"/>
      <c r="Y1497" s="52"/>
      <c r="Z1497" s="51"/>
      <c r="AA1497" s="73">
        <v>1497</v>
      </c>
      <c r="AB1497" s="73"/>
      <c r="AC1497" s="74"/>
      <c r="AD1497" s="82"/>
      <c r="AE1497" s="82"/>
      <c r="AF1497" s="2"/>
      <c r="AI1497" s="3"/>
      <c r="AJ1497" s="3"/>
    </row>
    <row r="1498" spans="1:36" ht="15">
      <c r="A1498" s="66" t="s">
        <v>368</v>
      </c>
      <c r="B1498" s="67"/>
      <c r="C1498" s="67"/>
      <c r="D1498" s="68"/>
      <c r="E1498" s="70"/>
      <c r="F1498" s="67"/>
      <c r="G1498" s="67"/>
      <c r="H1498" s="71"/>
      <c r="I1498" s="72"/>
      <c r="J1498" s="72"/>
      <c r="K1498" s="71"/>
      <c r="L1498" s="75"/>
      <c r="M1498" s="76">
        <v>3535.025634765625</v>
      </c>
      <c r="N1498" s="76">
        <v>4234.9970703125</v>
      </c>
      <c r="O1498" s="77"/>
      <c r="P1498" s="78"/>
      <c r="Q1498" s="78"/>
      <c r="R1498" s="83"/>
      <c r="S1498" s="83"/>
      <c r="T1498" s="83"/>
      <c r="U1498" s="83"/>
      <c r="V1498" s="86"/>
      <c r="W1498" s="51"/>
      <c r="X1498" s="86"/>
      <c r="Y1498" s="52"/>
      <c r="Z1498" s="51"/>
      <c r="AA1498" s="73">
        <v>1498</v>
      </c>
      <c r="AB1498" s="73"/>
      <c r="AC1498" s="74"/>
      <c r="AD1498" s="82"/>
      <c r="AE1498" s="82"/>
      <c r="AF1498" s="2"/>
      <c r="AI1498" s="3"/>
      <c r="AJ1498" s="3"/>
    </row>
    <row r="1499" spans="1:36" ht="15">
      <c r="A1499" s="66" t="s">
        <v>293</v>
      </c>
      <c r="B1499" s="67"/>
      <c r="C1499" s="67"/>
      <c r="D1499" s="68"/>
      <c r="E1499" s="70"/>
      <c r="F1499" s="67"/>
      <c r="G1499" s="67"/>
      <c r="H1499" s="71"/>
      <c r="I1499" s="72"/>
      <c r="J1499" s="72"/>
      <c r="K1499" s="71"/>
      <c r="L1499" s="75"/>
      <c r="M1499" s="76">
        <v>4992.287109375</v>
      </c>
      <c r="N1499" s="76">
        <v>3905.565185546875</v>
      </c>
      <c r="O1499" s="77"/>
      <c r="P1499" s="78"/>
      <c r="Q1499" s="78"/>
      <c r="R1499" s="83"/>
      <c r="S1499" s="83"/>
      <c r="T1499" s="83"/>
      <c r="U1499" s="83"/>
      <c r="V1499" s="86"/>
      <c r="W1499" s="51"/>
      <c r="X1499" s="86"/>
      <c r="Y1499" s="52"/>
      <c r="Z1499" s="51"/>
      <c r="AA1499" s="73">
        <v>1499</v>
      </c>
      <c r="AB1499" s="73"/>
      <c r="AC1499" s="74"/>
      <c r="AD1499" s="82"/>
      <c r="AE1499" s="82"/>
      <c r="AF1499" s="2"/>
      <c r="AI1499" s="3"/>
      <c r="AJ1499" s="3"/>
    </row>
    <row r="1500" spans="1:36" ht="15">
      <c r="A1500" s="66" t="s">
        <v>508</v>
      </c>
      <c r="B1500" s="67"/>
      <c r="C1500" s="67"/>
      <c r="D1500" s="68"/>
      <c r="E1500" s="70"/>
      <c r="F1500" s="67"/>
      <c r="G1500" s="67"/>
      <c r="H1500" s="71"/>
      <c r="I1500" s="72"/>
      <c r="J1500" s="72"/>
      <c r="K1500" s="71"/>
      <c r="L1500" s="75"/>
      <c r="M1500" s="76">
        <v>4058.007568359375</v>
      </c>
      <c r="N1500" s="76">
        <v>4067.883544921875</v>
      </c>
      <c r="O1500" s="77"/>
      <c r="P1500" s="78"/>
      <c r="Q1500" s="78"/>
      <c r="R1500" s="83"/>
      <c r="S1500" s="83"/>
      <c r="T1500" s="83"/>
      <c r="U1500" s="83"/>
      <c r="V1500" s="86"/>
      <c r="W1500" s="51"/>
      <c r="X1500" s="86"/>
      <c r="Y1500" s="52"/>
      <c r="Z1500" s="51"/>
      <c r="AA1500" s="73">
        <v>1500</v>
      </c>
      <c r="AB1500" s="73"/>
      <c r="AC1500" s="74"/>
      <c r="AD1500" s="82"/>
      <c r="AE1500" s="82"/>
      <c r="AF1500" s="2"/>
      <c r="AI1500" s="3"/>
      <c r="AJ1500" s="3"/>
    </row>
    <row r="1501" spans="1:36" ht="15">
      <c r="A1501" s="66" t="s">
        <v>523</v>
      </c>
      <c r="B1501" s="67"/>
      <c r="C1501" s="67"/>
      <c r="D1501" s="68"/>
      <c r="E1501" s="70"/>
      <c r="F1501" s="67"/>
      <c r="G1501" s="67"/>
      <c r="H1501" s="71"/>
      <c r="I1501" s="72"/>
      <c r="J1501" s="72"/>
      <c r="K1501" s="71"/>
      <c r="L1501" s="75"/>
      <c r="M1501" s="76">
        <v>1844.0255126953125</v>
      </c>
      <c r="N1501" s="76">
        <v>2331.3232421875</v>
      </c>
      <c r="O1501" s="77"/>
      <c r="P1501" s="78"/>
      <c r="Q1501" s="78"/>
      <c r="R1501" s="83"/>
      <c r="S1501" s="83"/>
      <c r="T1501" s="83"/>
      <c r="U1501" s="83"/>
      <c r="V1501" s="86"/>
      <c r="W1501" s="51"/>
      <c r="X1501" s="86"/>
      <c r="Y1501" s="52"/>
      <c r="Z1501" s="51"/>
      <c r="AA1501" s="73">
        <v>1501</v>
      </c>
      <c r="AB1501" s="73"/>
      <c r="AC1501" s="74"/>
      <c r="AD1501" s="82"/>
      <c r="AE1501" s="82"/>
      <c r="AF1501" s="2"/>
      <c r="AI1501" s="3"/>
      <c r="AJ1501" s="3"/>
    </row>
    <row r="1502" spans="1:36" ht="15">
      <c r="A1502" s="66" t="s">
        <v>509</v>
      </c>
      <c r="B1502" s="67"/>
      <c r="C1502" s="67"/>
      <c r="D1502" s="68"/>
      <c r="E1502" s="70"/>
      <c r="F1502" s="67"/>
      <c r="G1502" s="67"/>
      <c r="H1502" s="71"/>
      <c r="I1502" s="72"/>
      <c r="J1502" s="72"/>
      <c r="K1502" s="71"/>
      <c r="L1502" s="75"/>
      <c r="M1502" s="76">
        <v>1838.850830078125</v>
      </c>
      <c r="N1502" s="76">
        <v>3218.61181640625</v>
      </c>
      <c r="O1502" s="77"/>
      <c r="P1502" s="78"/>
      <c r="Q1502" s="78"/>
      <c r="R1502" s="83"/>
      <c r="S1502" s="83"/>
      <c r="T1502" s="83"/>
      <c r="U1502" s="83"/>
      <c r="V1502" s="86"/>
      <c r="W1502" s="51"/>
      <c r="X1502" s="86"/>
      <c r="Y1502" s="52"/>
      <c r="Z1502" s="51"/>
      <c r="AA1502" s="73">
        <v>1502</v>
      </c>
      <c r="AB1502" s="73"/>
      <c r="AC1502" s="74"/>
      <c r="AD1502" s="82"/>
      <c r="AE1502" s="82"/>
      <c r="AF1502" s="2"/>
      <c r="AI1502" s="3"/>
      <c r="AJ1502" s="3"/>
    </row>
    <row r="1503" spans="1:36" ht="15">
      <c r="A1503" s="66" t="s">
        <v>510</v>
      </c>
      <c r="B1503" s="67"/>
      <c r="C1503" s="67"/>
      <c r="D1503" s="68"/>
      <c r="E1503" s="70"/>
      <c r="F1503" s="67"/>
      <c r="G1503" s="67"/>
      <c r="H1503" s="71"/>
      <c r="I1503" s="72"/>
      <c r="J1503" s="72"/>
      <c r="K1503" s="71"/>
      <c r="L1503" s="75"/>
      <c r="M1503" s="76">
        <v>1199.21240234375</v>
      </c>
      <c r="N1503" s="76">
        <v>4993.4189453125</v>
      </c>
      <c r="O1503" s="77"/>
      <c r="P1503" s="78"/>
      <c r="Q1503" s="78"/>
      <c r="R1503" s="83"/>
      <c r="S1503" s="83"/>
      <c r="T1503" s="83"/>
      <c r="U1503" s="83"/>
      <c r="V1503" s="86"/>
      <c r="W1503" s="51"/>
      <c r="X1503" s="86"/>
      <c r="Y1503" s="52"/>
      <c r="Z1503" s="51"/>
      <c r="AA1503" s="73">
        <v>1503</v>
      </c>
      <c r="AB1503" s="73"/>
      <c r="AC1503" s="74"/>
      <c r="AD1503" s="82"/>
      <c r="AE1503" s="82"/>
      <c r="AF1503" s="2"/>
      <c r="AI1503" s="3"/>
      <c r="AJ1503" s="3"/>
    </row>
    <row r="1504" spans="1:36" ht="15">
      <c r="A1504" s="66" t="s">
        <v>511</v>
      </c>
      <c r="B1504" s="67"/>
      <c r="C1504" s="67"/>
      <c r="D1504" s="68"/>
      <c r="E1504" s="70"/>
      <c r="F1504" s="67"/>
      <c r="G1504" s="67"/>
      <c r="H1504" s="71"/>
      <c r="I1504" s="72"/>
      <c r="J1504" s="72"/>
      <c r="K1504" s="71"/>
      <c r="L1504" s="75"/>
      <c r="M1504" s="76">
        <v>4214.95068359375</v>
      </c>
      <c r="N1504" s="76">
        <v>5229.08447265625</v>
      </c>
      <c r="O1504" s="77"/>
      <c r="P1504" s="78"/>
      <c r="Q1504" s="78"/>
      <c r="R1504" s="83"/>
      <c r="S1504" s="83"/>
      <c r="T1504" s="83"/>
      <c r="U1504" s="83"/>
      <c r="V1504" s="86"/>
      <c r="W1504" s="51"/>
      <c r="X1504" s="86"/>
      <c r="Y1504" s="52"/>
      <c r="Z1504" s="51"/>
      <c r="AA1504" s="73">
        <v>1504</v>
      </c>
      <c r="AB1504" s="73"/>
      <c r="AC1504" s="74"/>
      <c r="AD1504" s="82"/>
      <c r="AE1504" s="82"/>
      <c r="AF1504" s="2"/>
      <c r="AI1504" s="3"/>
      <c r="AJ1504" s="3"/>
    </row>
    <row r="1505" spans="1:36" ht="15">
      <c r="A1505"/>
      <c r="J1505"/>
      <c r="AA1505"/>
      <c r="AB1505"/>
      <c r="AC1505"/>
      <c r="AD1505"/>
      <c r="AE1505"/>
      <c r="AF1505" s="2"/>
      <c r="AI1505" s="3"/>
      <c r="AJ1505" s="3"/>
    </row>
    <row r="1506" spans="1:36" ht="15">
      <c r="A1506"/>
      <c r="J1506"/>
      <c r="AA1506"/>
      <c r="AB1506"/>
      <c r="AC1506"/>
      <c r="AD1506"/>
      <c r="AE1506"/>
      <c r="AF1506" s="2"/>
      <c r="AI1506" s="3"/>
      <c r="AJ1506" s="3"/>
    </row>
    <row r="1507" spans="1:36" ht="15">
      <c r="A1507"/>
      <c r="J1507"/>
      <c r="AA1507"/>
      <c r="AB1507"/>
      <c r="AC1507"/>
      <c r="AD1507"/>
      <c r="AE1507"/>
      <c r="AF1507" s="2"/>
      <c r="AI1507" s="3"/>
      <c r="AJ1507" s="3"/>
    </row>
    <row r="1508" spans="1:36" ht="15">
      <c r="A1508"/>
      <c r="J1508"/>
      <c r="AA1508"/>
      <c r="AB1508"/>
      <c r="AC1508"/>
      <c r="AD1508"/>
      <c r="AE1508"/>
      <c r="AF1508" s="2"/>
      <c r="AI1508" s="3"/>
      <c r="AJ1508" s="3"/>
    </row>
    <row r="1509" spans="1:36" ht="15">
      <c r="A1509"/>
      <c r="J1509"/>
      <c r="AA1509"/>
      <c r="AB1509"/>
      <c r="AC1509"/>
      <c r="AD1509"/>
      <c r="AE1509"/>
      <c r="AF1509" s="2"/>
      <c r="AI1509" s="3"/>
      <c r="AJ1509" s="3"/>
    </row>
    <row r="1510" spans="1:36" ht="15">
      <c r="A1510"/>
      <c r="J1510"/>
      <c r="AA1510"/>
      <c r="AB1510"/>
      <c r="AC1510"/>
      <c r="AD1510"/>
      <c r="AE1510"/>
      <c r="AF1510" s="2"/>
      <c r="AI1510" s="3"/>
      <c r="AJ1510" s="3"/>
    </row>
    <row r="1511" spans="1:36" ht="15">
      <c r="A1511"/>
      <c r="J1511"/>
      <c r="AA1511"/>
      <c r="AB1511"/>
      <c r="AC1511"/>
      <c r="AD1511"/>
      <c r="AE1511"/>
      <c r="AF1511" s="2"/>
      <c r="AI1511" s="3"/>
      <c r="AJ1511" s="3"/>
    </row>
    <row r="1512" spans="1:36" ht="15">
      <c r="A1512"/>
      <c r="J1512"/>
      <c r="AA1512"/>
      <c r="AB1512"/>
      <c r="AC1512"/>
      <c r="AD1512"/>
      <c r="AE1512"/>
      <c r="AF1512" s="2"/>
      <c r="AI1512" s="3"/>
      <c r="AJ1512" s="3"/>
    </row>
    <row r="1513" spans="1:36" ht="15">
      <c r="A1513"/>
      <c r="J1513"/>
      <c r="AA1513"/>
      <c r="AB1513"/>
      <c r="AC1513"/>
      <c r="AD1513"/>
      <c r="AE1513"/>
      <c r="AF1513" s="2"/>
      <c r="AI1513" s="3"/>
      <c r="AJ1513" s="3"/>
    </row>
    <row r="1514" spans="1:36" ht="15">
      <c r="A1514"/>
      <c r="J1514"/>
      <c r="AA1514"/>
      <c r="AB1514"/>
      <c r="AC1514"/>
      <c r="AD1514"/>
      <c r="AE1514"/>
      <c r="AF1514" s="2"/>
      <c r="AI1514" s="3"/>
      <c r="AJ1514" s="3"/>
    </row>
    <row r="1515" spans="1:36" ht="15">
      <c r="A1515"/>
      <c r="J1515"/>
      <c r="AA1515"/>
      <c r="AB1515"/>
      <c r="AC1515"/>
      <c r="AD1515"/>
      <c r="AE1515"/>
      <c r="AF1515" s="2"/>
      <c r="AI1515" s="3"/>
      <c r="AJ1515" s="3"/>
    </row>
    <row r="1516" spans="1:36" ht="15">
      <c r="A1516"/>
      <c r="J1516"/>
      <c r="AA1516"/>
      <c r="AB1516"/>
      <c r="AC1516"/>
      <c r="AD1516"/>
      <c r="AE1516"/>
      <c r="AF1516" s="2"/>
      <c r="AI1516" s="3"/>
      <c r="AJ1516" s="3"/>
    </row>
    <row r="1517" spans="1:36" ht="15">
      <c r="A1517"/>
      <c r="J1517"/>
      <c r="AA1517"/>
      <c r="AB1517"/>
      <c r="AC1517"/>
      <c r="AD1517"/>
      <c r="AE1517"/>
      <c r="AF1517" s="2"/>
      <c r="AI1517" s="3"/>
      <c r="AJ1517" s="3"/>
    </row>
    <row r="1518" spans="1:36" ht="15">
      <c r="A1518"/>
      <c r="J1518"/>
      <c r="AA1518"/>
      <c r="AB1518"/>
      <c r="AC1518"/>
      <c r="AD1518"/>
      <c r="AE1518"/>
      <c r="AF1518" s="2"/>
      <c r="AI1518" s="3"/>
      <c r="AJ1518" s="3"/>
    </row>
    <row r="1519" spans="1:36" ht="15">
      <c r="A1519"/>
      <c r="J1519"/>
      <c r="AA1519"/>
      <c r="AB1519"/>
      <c r="AC1519"/>
      <c r="AD1519"/>
      <c r="AE1519"/>
      <c r="AF1519" s="2"/>
      <c r="AI1519" s="3"/>
      <c r="AJ1519" s="3"/>
    </row>
    <row r="1520" spans="1:36" ht="15">
      <c r="A1520"/>
      <c r="J1520"/>
      <c r="AA1520"/>
      <c r="AB1520"/>
      <c r="AC1520"/>
      <c r="AD1520"/>
      <c r="AE1520"/>
      <c r="AF1520" s="2"/>
      <c r="AI1520" s="3"/>
      <c r="AJ1520" s="3"/>
    </row>
    <row r="1521" spans="1:36" ht="15">
      <c r="A1521"/>
      <c r="J1521"/>
      <c r="AA1521"/>
      <c r="AB1521"/>
      <c r="AC1521"/>
      <c r="AD1521"/>
      <c r="AE1521"/>
      <c r="AF1521" s="2"/>
      <c r="AI1521" s="3"/>
      <c r="AJ1521" s="3"/>
    </row>
    <row r="1522" spans="1:36" ht="15">
      <c r="A1522"/>
      <c r="J1522"/>
      <c r="AA1522"/>
      <c r="AB1522"/>
      <c r="AC1522"/>
      <c r="AD1522"/>
      <c r="AE1522"/>
      <c r="AF1522" s="2"/>
      <c r="AI1522" s="3"/>
      <c r="AJ1522" s="3"/>
    </row>
    <row r="1523" spans="1:36" ht="15">
      <c r="A1523"/>
      <c r="J1523"/>
      <c r="AA1523"/>
      <c r="AB1523"/>
      <c r="AC1523"/>
      <c r="AD1523"/>
      <c r="AE1523"/>
      <c r="AF1523" s="2"/>
      <c r="AI1523" s="3"/>
      <c r="AJ1523" s="3"/>
    </row>
    <row r="1524" spans="1:36" ht="15">
      <c r="A1524"/>
      <c r="J1524"/>
      <c r="AA1524"/>
      <c r="AB1524"/>
      <c r="AC1524"/>
      <c r="AD1524"/>
      <c r="AE1524"/>
      <c r="AF1524" s="2"/>
      <c r="AI1524" s="3"/>
      <c r="AJ1524" s="3"/>
    </row>
    <row r="1525" spans="1:36" ht="15">
      <c r="A1525"/>
      <c r="J1525"/>
      <c r="AA1525"/>
      <c r="AB1525"/>
      <c r="AC1525"/>
      <c r="AD1525"/>
      <c r="AE1525"/>
      <c r="AF1525" s="2"/>
      <c r="AI1525" s="3"/>
      <c r="AJ1525" s="3"/>
    </row>
    <row r="1526" spans="1:36" ht="15">
      <c r="A1526"/>
      <c r="J1526"/>
      <c r="AA1526"/>
      <c r="AB1526"/>
      <c r="AC1526"/>
      <c r="AD1526"/>
      <c r="AE1526"/>
      <c r="AF1526" s="2"/>
      <c r="AI1526" s="3"/>
      <c r="AJ1526" s="3"/>
    </row>
    <row r="1527" spans="1:36" ht="15">
      <c r="A1527"/>
      <c r="J1527"/>
      <c r="AA1527"/>
      <c r="AB1527"/>
      <c r="AC1527"/>
      <c r="AD1527"/>
      <c r="AE1527"/>
      <c r="AF1527" s="2"/>
      <c r="AI1527" s="3"/>
      <c r="AJ1527" s="3"/>
    </row>
    <row r="1528" spans="1:36" ht="15">
      <c r="A1528"/>
      <c r="J1528"/>
      <c r="AA1528"/>
      <c r="AB1528"/>
      <c r="AC1528"/>
      <c r="AD1528"/>
      <c r="AE1528"/>
      <c r="AF1528" s="2"/>
      <c r="AI1528" s="3"/>
      <c r="AJ1528" s="3"/>
    </row>
    <row r="1529" spans="1:36" ht="15">
      <c r="A1529"/>
      <c r="J1529"/>
      <c r="AA1529"/>
      <c r="AB1529"/>
      <c r="AC1529"/>
      <c r="AD1529"/>
      <c r="AE1529"/>
      <c r="AF1529" s="2"/>
      <c r="AI1529" s="3"/>
      <c r="AJ1529" s="3"/>
    </row>
    <row r="1530" spans="1:36" ht="15">
      <c r="A1530"/>
      <c r="J1530"/>
      <c r="AA1530"/>
      <c r="AB1530"/>
      <c r="AC1530"/>
      <c r="AD1530"/>
      <c r="AE1530"/>
      <c r="AF1530" s="2"/>
      <c r="AI1530" s="3"/>
      <c r="AJ1530" s="3"/>
    </row>
    <row r="1531" spans="1:36" ht="15">
      <c r="A1531"/>
      <c r="J1531"/>
      <c r="AA1531"/>
      <c r="AB1531"/>
      <c r="AC1531"/>
      <c r="AD1531"/>
      <c r="AE1531"/>
      <c r="AF1531" s="2"/>
      <c r="AI1531" s="3"/>
      <c r="AJ1531" s="3"/>
    </row>
    <row r="1532" spans="1:36" ht="15">
      <c r="A1532"/>
      <c r="J1532"/>
      <c r="AA1532"/>
      <c r="AB1532"/>
      <c r="AC1532"/>
      <c r="AD1532"/>
      <c r="AE1532"/>
      <c r="AF1532" s="2"/>
      <c r="AI1532" s="3"/>
      <c r="AJ1532" s="3"/>
    </row>
    <row r="1533" spans="1:36" ht="15">
      <c r="A1533"/>
      <c r="J1533"/>
      <c r="AA1533"/>
      <c r="AB1533"/>
      <c r="AC1533"/>
      <c r="AD1533"/>
      <c r="AE1533"/>
      <c r="AF1533" s="2"/>
      <c r="AI1533" s="3"/>
      <c r="AJ1533" s="3"/>
    </row>
    <row r="1534" spans="1:36" ht="15">
      <c r="A1534"/>
      <c r="J1534"/>
      <c r="AA1534"/>
      <c r="AB1534"/>
      <c r="AC1534"/>
      <c r="AD1534"/>
      <c r="AE1534"/>
      <c r="AF1534" s="2"/>
      <c r="AI1534" s="3"/>
      <c r="AJ1534" s="3"/>
    </row>
    <row r="1535" spans="1:36" ht="15">
      <c r="A1535"/>
      <c r="J1535"/>
      <c r="AA1535"/>
      <c r="AB1535"/>
      <c r="AC1535"/>
      <c r="AD1535"/>
      <c r="AE1535"/>
      <c r="AF1535" s="2"/>
      <c r="AI1535" s="3"/>
      <c r="AJ1535" s="3"/>
    </row>
    <row r="1536" spans="1:36" ht="15">
      <c r="A1536"/>
      <c r="J1536"/>
      <c r="AA1536"/>
      <c r="AB1536"/>
      <c r="AC1536"/>
      <c r="AD1536"/>
      <c r="AE1536"/>
      <c r="AF1536" s="2"/>
      <c r="AI1536" s="3"/>
      <c r="AJ1536" s="3"/>
    </row>
    <row r="1537" spans="1:36" ht="15">
      <c r="A1537"/>
      <c r="J1537"/>
      <c r="AA1537"/>
      <c r="AB1537"/>
      <c r="AC1537"/>
      <c r="AD1537"/>
      <c r="AE1537"/>
      <c r="AF1537" s="2"/>
      <c r="AI1537" s="3"/>
      <c r="AJ1537" s="3"/>
    </row>
    <row r="1538" spans="1:36" ht="15">
      <c r="A1538"/>
      <c r="J1538"/>
      <c r="AA1538"/>
      <c r="AB1538"/>
      <c r="AC1538"/>
      <c r="AD1538"/>
      <c r="AE1538"/>
      <c r="AF1538" s="2"/>
      <c r="AI1538" s="3"/>
      <c r="AJ1538" s="3"/>
    </row>
    <row r="1539" spans="1:36" ht="15">
      <c r="A1539"/>
      <c r="J1539"/>
      <c r="AA1539"/>
      <c r="AB1539"/>
      <c r="AC1539"/>
      <c r="AD1539"/>
      <c r="AE1539"/>
      <c r="AF1539" s="2"/>
      <c r="AI1539" s="3"/>
      <c r="AJ1539" s="3"/>
    </row>
    <row r="1540" spans="1:36" ht="15">
      <c r="A1540"/>
      <c r="J1540"/>
      <c r="AA1540"/>
      <c r="AB1540"/>
      <c r="AC1540"/>
      <c r="AD1540"/>
      <c r="AE1540"/>
      <c r="AF1540" s="2"/>
      <c r="AI1540" s="3"/>
      <c r="AJ1540" s="3"/>
    </row>
    <row r="1541" spans="1:36" ht="15">
      <c r="A1541"/>
      <c r="J1541"/>
      <c r="AA1541"/>
      <c r="AB1541"/>
      <c r="AC1541"/>
      <c r="AD1541"/>
      <c r="AE1541"/>
      <c r="AF1541" s="2"/>
      <c r="AI1541" s="3"/>
      <c r="AJ1541" s="3"/>
    </row>
    <row r="1542" spans="1:36" ht="15">
      <c r="A1542"/>
      <c r="J1542"/>
      <c r="AA1542"/>
      <c r="AB1542"/>
      <c r="AC1542"/>
      <c r="AD1542"/>
      <c r="AE1542"/>
      <c r="AF1542" s="2"/>
      <c r="AI1542" s="3"/>
      <c r="AJ1542" s="3"/>
    </row>
    <row r="1543" spans="1:36" ht="15">
      <c r="A1543"/>
      <c r="J1543"/>
      <c r="AA1543"/>
      <c r="AB1543"/>
      <c r="AC1543"/>
      <c r="AD1543"/>
      <c r="AE1543"/>
      <c r="AF1543" s="2"/>
      <c r="AI1543" s="3"/>
      <c r="AJ1543" s="3"/>
    </row>
    <row r="1544" spans="1:36" ht="15">
      <c r="A1544"/>
      <c r="J1544"/>
      <c r="AA1544"/>
      <c r="AB1544"/>
      <c r="AC1544"/>
      <c r="AD1544"/>
      <c r="AE1544"/>
      <c r="AF1544" s="2"/>
      <c r="AI1544" s="3"/>
      <c r="AJ1544" s="3"/>
    </row>
    <row r="1545" spans="1:36" ht="15">
      <c r="A1545"/>
      <c r="J1545"/>
      <c r="AA1545"/>
      <c r="AB1545"/>
      <c r="AC1545"/>
      <c r="AD1545"/>
      <c r="AE1545"/>
      <c r="AF1545" s="2"/>
      <c r="AI1545" s="3"/>
      <c r="AJ1545" s="3"/>
    </row>
    <row r="1546" spans="1:36" ht="15">
      <c r="A1546"/>
      <c r="J1546"/>
      <c r="AA1546"/>
      <c r="AB1546"/>
      <c r="AC1546"/>
      <c r="AD1546"/>
      <c r="AE1546"/>
      <c r="AF1546" s="2"/>
      <c r="AI1546" s="3"/>
      <c r="AJ1546" s="3"/>
    </row>
    <row r="1547" spans="1:36" ht="15">
      <c r="A1547"/>
      <c r="J1547"/>
      <c r="AA1547"/>
      <c r="AB1547"/>
      <c r="AC1547"/>
      <c r="AD1547"/>
      <c r="AE1547"/>
      <c r="AF1547" s="2"/>
      <c r="AI1547" s="3"/>
      <c r="AJ1547" s="3"/>
    </row>
    <row r="1548" spans="1:36" ht="15">
      <c r="A1548"/>
      <c r="J1548"/>
      <c r="AA1548"/>
      <c r="AB1548"/>
      <c r="AC1548"/>
      <c r="AD1548"/>
      <c r="AE1548"/>
      <c r="AF1548" s="2"/>
      <c r="AI1548" s="3"/>
      <c r="AJ1548" s="3"/>
    </row>
    <row r="1549" spans="1:36" ht="15">
      <c r="A1549"/>
      <c r="J1549"/>
      <c r="AA1549"/>
      <c r="AB1549"/>
      <c r="AC1549"/>
      <c r="AD1549"/>
      <c r="AE1549"/>
      <c r="AF1549" s="2"/>
      <c r="AI1549" s="3"/>
      <c r="AJ1549" s="3"/>
    </row>
    <row r="1550" spans="1:36" ht="15">
      <c r="A1550"/>
      <c r="J1550"/>
      <c r="AA1550"/>
      <c r="AB1550"/>
      <c r="AC1550"/>
      <c r="AD1550"/>
      <c r="AE1550"/>
      <c r="AF1550" s="2"/>
      <c r="AI1550" s="3"/>
      <c r="AJ1550" s="3"/>
    </row>
    <row r="1551" spans="1:36" ht="15">
      <c r="A1551"/>
      <c r="J1551"/>
      <c r="AA1551"/>
      <c r="AB1551"/>
      <c r="AC1551"/>
      <c r="AD1551"/>
      <c r="AE1551"/>
      <c r="AF1551" s="2"/>
      <c r="AI1551" s="3"/>
      <c r="AJ1551" s="3"/>
    </row>
    <row r="1552" spans="1:36" ht="15">
      <c r="A1552"/>
      <c r="J1552"/>
      <c r="AA1552"/>
      <c r="AB1552"/>
      <c r="AC1552"/>
      <c r="AD1552"/>
      <c r="AE1552"/>
      <c r="AF1552" s="2"/>
      <c r="AI1552" s="3"/>
      <c r="AJ1552" s="3"/>
    </row>
    <row r="1553" spans="1:36" ht="15">
      <c r="A1553"/>
      <c r="J1553"/>
      <c r="AA1553"/>
      <c r="AB1553"/>
      <c r="AC1553"/>
      <c r="AD1553"/>
      <c r="AE1553"/>
      <c r="AF1553" s="2"/>
      <c r="AI1553" s="3"/>
      <c r="AJ1553" s="3"/>
    </row>
    <row r="1554" spans="1:36" ht="15">
      <c r="A1554"/>
      <c r="J1554"/>
      <c r="AA1554"/>
      <c r="AB1554"/>
      <c r="AC1554"/>
      <c r="AD1554"/>
      <c r="AE1554"/>
      <c r="AF1554" s="2"/>
      <c r="AI1554" s="3"/>
      <c r="AJ1554" s="3"/>
    </row>
    <row r="1555" spans="1:36" ht="15">
      <c r="A1555"/>
      <c r="J1555"/>
      <c r="AA1555"/>
      <c r="AB1555"/>
      <c r="AC1555"/>
      <c r="AD1555"/>
      <c r="AE1555"/>
      <c r="AF1555" s="2"/>
      <c r="AI1555" s="3"/>
      <c r="AJ1555" s="3"/>
    </row>
    <row r="1556" spans="1:36" ht="15">
      <c r="A1556"/>
      <c r="J1556"/>
      <c r="AA1556"/>
      <c r="AB1556"/>
      <c r="AC1556"/>
      <c r="AD1556"/>
      <c r="AE1556"/>
      <c r="AF1556" s="2"/>
      <c r="AI1556" s="3"/>
      <c r="AJ1556" s="3"/>
    </row>
    <row r="1557" spans="1:36" ht="15">
      <c r="A1557"/>
      <c r="J1557"/>
      <c r="AA1557"/>
      <c r="AB1557"/>
      <c r="AC1557"/>
      <c r="AD1557"/>
      <c r="AE1557"/>
      <c r="AF1557" s="2"/>
      <c r="AI1557" s="3"/>
      <c r="AJ1557" s="3"/>
    </row>
    <row r="1558" spans="1:36" ht="15">
      <c r="A1558"/>
      <c r="J1558"/>
      <c r="AA1558"/>
      <c r="AB1558"/>
      <c r="AC1558"/>
      <c r="AD1558"/>
      <c r="AE1558"/>
      <c r="AF1558" s="2"/>
      <c r="AI1558" s="3"/>
      <c r="AJ1558" s="3"/>
    </row>
    <row r="1559" spans="1:36" ht="15">
      <c r="A1559"/>
      <c r="J1559"/>
      <c r="AA1559"/>
      <c r="AB1559"/>
      <c r="AC1559"/>
      <c r="AD1559"/>
      <c r="AE1559"/>
      <c r="AF1559" s="2"/>
      <c r="AI1559" s="3"/>
      <c r="AJ1559" s="3"/>
    </row>
    <row r="1560" spans="1:36" ht="15">
      <c r="A1560"/>
      <c r="J1560"/>
      <c r="AA1560"/>
      <c r="AB1560"/>
      <c r="AC1560"/>
      <c r="AD1560"/>
      <c r="AE1560"/>
      <c r="AF1560" s="2"/>
      <c r="AI1560" s="3"/>
      <c r="AJ1560" s="3"/>
    </row>
    <row r="1561" spans="1:36" ht="15">
      <c r="A1561"/>
      <c r="J1561"/>
      <c r="AA1561"/>
      <c r="AB1561"/>
      <c r="AC1561"/>
      <c r="AD1561"/>
      <c r="AE1561"/>
      <c r="AF1561" s="2"/>
      <c r="AI1561" s="3"/>
      <c r="AJ1561" s="3"/>
    </row>
    <row r="1562" spans="1:36" ht="15">
      <c r="A1562"/>
      <c r="J1562"/>
      <c r="AA1562"/>
      <c r="AB1562"/>
      <c r="AC1562"/>
      <c r="AD1562"/>
      <c r="AE1562"/>
      <c r="AF1562" s="2"/>
      <c r="AI1562" s="3"/>
      <c r="AJ1562" s="3"/>
    </row>
    <row r="1563" spans="1:36" ht="15">
      <c r="A1563"/>
      <c r="J1563"/>
      <c r="AA1563"/>
      <c r="AB1563"/>
      <c r="AC1563"/>
      <c r="AD1563"/>
      <c r="AE1563"/>
      <c r="AF1563" s="2"/>
      <c r="AI1563" s="3"/>
      <c r="AJ1563" s="3"/>
    </row>
    <row r="1564" spans="1:36" ht="15">
      <c r="A1564"/>
      <c r="J1564"/>
      <c r="AA1564"/>
      <c r="AB1564"/>
      <c r="AC1564"/>
      <c r="AD1564"/>
      <c r="AE1564"/>
      <c r="AF1564" s="2"/>
      <c r="AI1564" s="3"/>
      <c r="AJ1564" s="3"/>
    </row>
    <row r="1565" spans="1:36" ht="15">
      <c r="A1565"/>
      <c r="J1565"/>
      <c r="AA1565"/>
      <c r="AB1565"/>
      <c r="AC1565"/>
      <c r="AD1565"/>
      <c r="AE1565"/>
      <c r="AF1565" s="2"/>
      <c r="AI1565" s="3"/>
      <c r="AJ1565" s="3"/>
    </row>
    <row r="1566" spans="1:36" ht="15">
      <c r="A1566"/>
      <c r="J1566"/>
      <c r="AA1566"/>
      <c r="AB1566"/>
      <c r="AC1566"/>
      <c r="AD1566"/>
      <c r="AE1566"/>
      <c r="AF1566" s="2"/>
      <c r="AI1566" s="3"/>
      <c r="AJ1566" s="3"/>
    </row>
    <row r="1567" spans="1:36" ht="15">
      <c r="A1567"/>
      <c r="J1567"/>
      <c r="AA1567"/>
      <c r="AB1567"/>
      <c r="AC1567"/>
      <c r="AD1567"/>
      <c r="AE1567"/>
      <c r="AF1567" s="2"/>
      <c r="AI1567" s="3"/>
      <c r="AJ1567" s="3"/>
    </row>
    <row r="1568" spans="1:36" ht="15">
      <c r="A1568"/>
      <c r="J1568"/>
      <c r="AA1568"/>
      <c r="AB1568"/>
      <c r="AC1568"/>
      <c r="AD1568"/>
      <c r="AE1568"/>
      <c r="AF1568" s="2"/>
      <c r="AI1568" s="3"/>
      <c r="AJ1568" s="3"/>
    </row>
    <row r="1569" spans="1:36" ht="15">
      <c r="A1569"/>
      <c r="J1569"/>
      <c r="AA1569"/>
      <c r="AB1569"/>
      <c r="AC1569"/>
      <c r="AD1569"/>
      <c r="AE1569"/>
      <c r="AF1569" s="2"/>
      <c r="AI1569" s="3"/>
      <c r="AJ1569" s="3"/>
    </row>
    <row r="1570" spans="1:36" ht="15">
      <c r="A1570"/>
      <c r="J1570"/>
      <c r="AA1570"/>
      <c r="AB1570"/>
      <c r="AC1570"/>
      <c r="AD1570"/>
      <c r="AE1570"/>
      <c r="AF1570" s="2"/>
      <c r="AI1570" s="3"/>
      <c r="AJ1570" s="3"/>
    </row>
    <row r="1571" spans="1:36" ht="15">
      <c r="A1571"/>
      <c r="J1571"/>
      <c r="AA1571"/>
      <c r="AB1571"/>
      <c r="AC1571"/>
      <c r="AD1571"/>
      <c r="AE1571"/>
      <c r="AF1571" s="2"/>
      <c r="AI1571" s="3"/>
      <c r="AJ1571" s="3"/>
    </row>
    <row r="1572" spans="1:36" ht="15">
      <c r="A1572"/>
      <c r="J1572"/>
      <c r="AA1572"/>
      <c r="AB1572"/>
      <c r="AC1572"/>
      <c r="AD1572"/>
      <c r="AE1572"/>
      <c r="AF1572" s="2"/>
      <c r="AI1572" s="3"/>
      <c r="AJ1572" s="3"/>
    </row>
    <row r="1573" spans="1:36" ht="15">
      <c r="A1573"/>
      <c r="J1573"/>
      <c r="AA1573"/>
      <c r="AB1573"/>
      <c r="AC1573"/>
      <c r="AD1573"/>
      <c r="AE1573"/>
      <c r="AF1573" s="2"/>
      <c r="AI1573" s="3"/>
      <c r="AJ1573" s="3"/>
    </row>
    <row r="1574" spans="1:36" ht="15">
      <c r="A1574"/>
      <c r="J1574"/>
      <c r="AA1574"/>
      <c r="AB1574"/>
      <c r="AC1574"/>
      <c r="AD1574"/>
      <c r="AE1574"/>
      <c r="AF1574" s="2"/>
      <c r="AI1574" s="3"/>
      <c r="AJ1574" s="3"/>
    </row>
    <row r="1575" spans="1:36" ht="15">
      <c r="A1575"/>
      <c r="J1575"/>
      <c r="AA1575"/>
      <c r="AB1575"/>
      <c r="AC1575"/>
      <c r="AD1575"/>
      <c r="AE1575"/>
      <c r="AF1575" s="2"/>
      <c r="AI1575" s="3"/>
      <c r="AJ1575" s="3"/>
    </row>
    <row r="1576" spans="1:36" ht="15">
      <c r="A1576"/>
      <c r="J1576"/>
      <c r="AA1576"/>
      <c r="AB1576"/>
      <c r="AC1576"/>
      <c r="AD1576"/>
      <c r="AE1576"/>
      <c r="AF1576" s="2"/>
      <c r="AI1576" s="3"/>
      <c r="AJ1576" s="3"/>
    </row>
    <row r="1577" spans="1:36" ht="15">
      <c r="A1577"/>
      <c r="J1577"/>
      <c r="AA1577"/>
      <c r="AB1577"/>
      <c r="AC1577"/>
      <c r="AD1577"/>
      <c r="AE1577"/>
      <c r="AF1577" s="2"/>
      <c r="AI1577" s="3"/>
      <c r="AJ1577" s="3"/>
    </row>
    <row r="1578" spans="1:36" ht="15">
      <c r="A1578"/>
      <c r="J1578"/>
      <c r="AA1578"/>
      <c r="AB1578"/>
      <c r="AC1578"/>
      <c r="AD1578"/>
      <c r="AE1578"/>
      <c r="AF1578" s="2"/>
      <c r="AI1578" s="3"/>
      <c r="AJ1578" s="3"/>
    </row>
    <row r="1579" spans="1:36" ht="15">
      <c r="A1579"/>
      <c r="J1579"/>
      <c r="AA1579"/>
      <c r="AB1579"/>
      <c r="AC1579"/>
      <c r="AD1579"/>
      <c r="AE1579"/>
      <c r="AF1579" s="2"/>
      <c r="AI1579" s="3"/>
      <c r="AJ1579" s="3"/>
    </row>
    <row r="1580" spans="1:36" ht="15">
      <c r="A1580"/>
      <c r="J1580"/>
      <c r="AA1580"/>
      <c r="AB1580"/>
      <c r="AC1580"/>
      <c r="AD1580"/>
      <c r="AE1580"/>
      <c r="AF1580" s="2"/>
      <c r="AI1580" s="3"/>
      <c r="AJ1580" s="3"/>
    </row>
    <row r="1581" spans="1:36" ht="15">
      <c r="A1581"/>
      <c r="J1581"/>
      <c r="AA1581"/>
      <c r="AB1581"/>
      <c r="AC1581"/>
      <c r="AD1581"/>
      <c r="AE1581"/>
      <c r="AF1581" s="2"/>
      <c r="AI1581" s="3"/>
      <c r="AJ1581" s="3"/>
    </row>
    <row r="1582" spans="1:36" ht="15">
      <c r="A1582"/>
      <c r="J1582"/>
      <c r="AA1582"/>
      <c r="AB1582"/>
      <c r="AC1582"/>
      <c r="AD1582"/>
      <c r="AE1582"/>
      <c r="AF1582" s="2"/>
      <c r="AI1582" s="3"/>
      <c r="AJ1582" s="3"/>
    </row>
    <row r="1583" spans="1:36" ht="15">
      <c r="A1583"/>
      <c r="J1583"/>
      <c r="AA1583"/>
      <c r="AB1583"/>
      <c r="AC1583"/>
      <c r="AD1583"/>
      <c r="AE1583"/>
      <c r="AF1583" s="2"/>
      <c r="AI1583" s="3"/>
      <c r="AJ1583" s="3"/>
    </row>
    <row r="1584" spans="1:36" ht="15">
      <c r="A1584"/>
      <c r="J1584"/>
      <c r="AA1584"/>
      <c r="AB1584"/>
      <c r="AC1584"/>
      <c r="AD1584"/>
      <c r="AE1584"/>
      <c r="AF1584" s="2"/>
      <c r="AI1584" s="3"/>
      <c r="AJ1584" s="3"/>
    </row>
    <row r="1585" spans="1:36" ht="15">
      <c r="A1585"/>
      <c r="J1585"/>
      <c r="AA1585"/>
      <c r="AB1585"/>
      <c r="AC1585"/>
      <c r="AD1585"/>
      <c r="AE1585"/>
      <c r="AF1585" s="2"/>
      <c r="AI1585" s="3"/>
      <c r="AJ1585" s="3"/>
    </row>
    <row r="1586" spans="1:36" ht="15">
      <c r="A1586"/>
      <c r="J1586"/>
      <c r="AA1586"/>
      <c r="AB1586"/>
      <c r="AC1586"/>
      <c r="AD1586"/>
      <c r="AE1586"/>
      <c r="AF1586" s="2"/>
      <c r="AI1586" s="3"/>
      <c r="AJ1586" s="3"/>
    </row>
    <row r="1587" spans="1:36" ht="15">
      <c r="A1587"/>
      <c r="J1587"/>
      <c r="AA1587"/>
      <c r="AB1587"/>
      <c r="AC1587"/>
      <c r="AD1587"/>
      <c r="AE1587"/>
      <c r="AF1587" s="2"/>
      <c r="AI1587" s="3"/>
      <c r="AJ1587" s="3"/>
    </row>
    <row r="1588" spans="1:36" ht="15">
      <c r="A1588"/>
      <c r="J1588"/>
      <c r="AA1588"/>
      <c r="AB1588"/>
      <c r="AC1588"/>
      <c r="AD1588"/>
      <c r="AE1588"/>
      <c r="AF1588" s="2"/>
      <c r="AI1588" s="3"/>
      <c r="AJ1588" s="3"/>
    </row>
    <row r="1589" spans="1:36" ht="15">
      <c r="A1589"/>
      <c r="J1589"/>
      <c r="AA1589"/>
      <c r="AB1589"/>
      <c r="AC1589"/>
      <c r="AD1589"/>
      <c r="AE1589"/>
      <c r="AF1589" s="2"/>
      <c r="AI1589" s="3"/>
      <c r="AJ1589" s="3"/>
    </row>
    <row r="1590" spans="1:36" ht="15">
      <c r="A1590"/>
      <c r="J1590"/>
      <c r="AA1590"/>
      <c r="AB1590"/>
      <c r="AC1590"/>
      <c r="AD1590"/>
      <c r="AE1590"/>
      <c r="AF1590" s="2"/>
      <c r="AI1590" s="3"/>
      <c r="AJ1590" s="3"/>
    </row>
    <row r="1591" spans="1:36" ht="15">
      <c r="A1591"/>
      <c r="J1591"/>
      <c r="AA1591"/>
      <c r="AB1591"/>
      <c r="AC1591"/>
      <c r="AD1591"/>
      <c r="AE1591"/>
      <c r="AF1591" s="2"/>
      <c r="AI1591" s="3"/>
      <c r="AJ1591" s="3"/>
    </row>
    <row r="1592" spans="1:36" ht="15">
      <c r="A1592"/>
      <c r="J1592"/>
      <c r="AA1592"/>
      <c r="AB1592"/>
      <c r="AC1592"/>
      <c r="AD1592"/>
      <c r="AE1592"/>
      <c r="AF1592" s="2"/>
      <c r="AI1592" s="3"/>
      <c r="AJ1592" s="3"/>
    </row>
    <row r="1593" spans="1:36" ht="15">
      <c r="A1593"/>
      <c r="J1593"/>
      <c r="AA1593"/>
      <c r="AB1593"/>
      <c r="AC1593"/>
      <c r="AD1593"/>
      <c r="AE1593"/>
      <c r="AF1593" s="2"/>
      <c r="AI1593" s="3"/>
      <c r="AJ1593" s="3"/>
    </row>
    <row r="1594" spans="1:36" ht="15">
      <c r="A1594"/>
      <c r="J1594"/>
      <c r="AA1594"/>
      <c r="AB1594"/>
      <c r="AC1594"/>
      <c r="AD1594"/>
      <c r="AE1594"/>
      <c r="AF1594" s="2"/>
      <c r="AI1594" s="3"/>
      <c r="AJ1594" s="3"/>
    </row>
    <row r="1595" spans="1:36" ht="15">
      <c r="A1595"/>
      <c r="J1595"/>
      <c r="AA1595"/>
      <c r="AB1595"/>
      <c r="AC1595"/>
      <c r="AD1595"/>
      <c r="AE1595"/>
      <c r="AF1595" s="2"/>
      <c r="AI1595" s="3"/>
      <c r="AJ1595" s="3"/>
    </row>
    <row r="1596" spans="1:36" ht="15">
      <c r="A1596"/>
      <c r="J1596"/>
      <c r="AA1596"/>
      <c r="AB1596"/>
      <c r="AC1596"/>
      <c r="AD1596"/>
      <c r="AE1596"/>
      <c r="AF1596" s="2"/>
      <c r="AI1596" s="3"/>
      <c r="AJ1596" s="3"/>
    </row>
    <row r="1597" spans="1:36" ht="15">
      <c r="A1597"/>
      <c r="J1597"/>
      <c r="AA1597"/>
      <c r="AB1597"/>
      <c r="AC1597"/>
      <c r="AD1597"/>
      <c r="AE1597"/>
      <c r="AF1597" s="2"/>
      <c r="AI1597" s="3"/>
      <c r="AJ1597" s="3"/>
    </row>
    <row r="1598" spans="1:36" ht="15">
      <c r="A1598"/>
      <c r="J1598"/>
      <c r="AA1598"/>
      <c r="AB1598"/>
      <c r="AC1598"/>
      <c r="AD1598"/>
      <c r="AE1598"/>
      <c r="AF1598" s="2"/>
      <c r="AI1598" s="3"/>
      <c r="AJ1598" s="3"/>
    </row>
    <row r="1599" spans="1:36" ht="15">
      <c r="A1599"/>
      <c r="J1599"/>
      <c r="AA1599"/>
      <c r="AB1599"/>
      <c r="AC1599"/>
      <c r="AD1599"/>
      <c r="AE1599"/>
      <c r="AF1599" s="2"/>
      <c r="AI1599" s="3"/>
      <c r="AJ1599" s="3"/>
    </row>
    <row r="1600" spans="1:36" ht="15">
      <c r="A1600"/>
      <c r="J1600"/>
      <c r="AA1600"/>
      <c r="AB1600"/>
      <c r="AC1600"/>
      <c r="AD1600"/>
      <c r="AE1600"/>
      <c r="AF1600" s="2"/>
      <c r="AI1600" s="3"/>
      <c r="AJ1600" s="3"/>
    </row>
    <row r="1601" spans="1:36" ht="15">
      <c r="A1601"/>
      <c r="J1601"/>
      <c r="AA1601"/>
      <c r="AB1601"/>
      <c r="AC1601"/>
      <c r="AD1601"/>
      <c r="AE1601"/>
      <c r="AF1601" s="2"/>
      <c r="AI1601" s="3"/>
      <c r="AJ1601" s="3"/>
    </row>
    <row r="1602" spans="1:36" ht="15">
      <c r="A1602"/>
      <c r="J1602"/>
      <c r="AA1602"/>
      <c r="AB1602"/>
      <c r="AC1602"/>
      <c r="AD1602"/>
      <c r="AE1602"/>
      <c r="AF1602" s="2"/>
      <c r="AI1602" s="3"/>
      <c r="AJ1602" s="3"/>
    </row>
    <row r="1603" spans="1:36" ht="15">
      <c r="A1603"/>
      <c r="J1603"/>
      <c r="AA1603"/>
      <c r="AB1603"/>
      <c r="AC1603"/>
      <c r="AD1603"/>
      <c r="AE1603"/>
      <c r="AF1603" s="2"/>
      <c r="AI1603" s="3"/>
      <c r="AJ1603" s="3"/>
    </row>
    <row r="1604" spans="1:36" ht="15">
      <c r="A1604"/>
      <c r="J1604"/>
      <c r="AA1604"/>
      <c r="AB1604"/>
      <c r="AC1604"/>
      <c r="AD1604"/>
      <c r="AE1604"/>
      <c r="AF1604" s="2"/>
      <c r="AI1604" s="3"/>
      <c r="AJ1604" s="3"/>
    </row>
    <row r="1605" spans="1:36" ht="15">
      <c r="A1605"/>
      <c r="J1605"/>
      <c r="AA1605"/>
      <c r="AB1605"/>
      <c r="AC1605"/>
      <c r="AD1605"/>
      <c r="AE1605"/>
      <c r="AF1605" s="2"/>
      <c r="AI1605" s="3"/>
      <c r="AJ1605" s="3"/>
    </row>
    <row r="1606" spans="1:36" ht="15">
      <c r="A1606"/>
      <c r="J1606"/>
      <c r="AA1606"/>
      <c r="AB1606"/>
      <c r="AC1606"/>
      <c r="AD1606"/>
      <c r="AE1606"/>
      <c r="AF1606" s="2"/>
      <c r="AI1606" s="3"/>
      <c r="AJ1606" s="3"/>
    </row>
    <row r="1607" spans="1:36" ht="15">
      <c r="A1607"/>
      <c r="J1607"/>
      <c r="AA1607"/>
      <c r="AB1607"/>
      <c r="AC1607"/>
      <c r="AD1607"/>
      <c r="AE1607"/>
      <c r="AF1607" s="2"/>
      <c r="AI1607" s="3"/>
      <c r="AJ1607" s="3"/>
    </row>
    <row r="1608" spans="1:36" ht="15">
      <c r="A1608"/>
      <c r="J1608"/>
      <c r="AA1608"/>
      <c r="AB1608"/>
      <c r="AC1608"/>
      <c r="AD1608"/>
      <c r="AE1608"/>
      <c r="AF1608" s="2"/>
      <c r="AI1608" s="3"/>
      <c r="AJ1608" s="3"/>
    </row>
    <row r="1609" spans="1:36" ht="15">
      <c r="A1609"/>
      <c r="J1609"/>
      <c r="AA1609"/>
      <c r="AB1609"/>
      <c r="AC1609"/>
      <c r="AD1609"/>
      <c r="AE1609"/>
      <c r="AF1609" s="2"/>
      <c r="AI1609" s="3"/>
      <c r="AJ1609" s="3"/>
    </row>
    <row r="1610" spans="1:36" ht="15">
      <c r="A1610"/>
      <c r="J1610"/>
      <c r="AA1610"/>
      <c r="AB1610"/>
      <c r="AC1610"/>
      <c r="AD1610"/>
      <c r="AE1610"/>
      <c r="AF1610" s="2"/>
      <c r="AI1610" s="3"/>
      <c r="AJ1610" s="3"/>
    </row>
    <row r="1611" spans="1:36" ht="15">
      <c r="A1611"/>
      <c r="J1611"/>
      <c r="AA1611"/>
      <c r="AB1611"/>
      <c r="AC1611"/>
      <c r="AD1611"/>
      <c r="AE1611"/>
      <c r="AF1611" s="2"/>
      <c r="AI1611" s="3"/>
      <c r="AJ1611" s="3"/>
    </row>
    <row r="1612" spans="1:36" ht="15">
      <c r="A1612"/>
      <c r="J1612"/>
      <c r="AA1612"/>
      <c r="AB1612"/>
      <c r="AC1612"/>
      <c r="AD1612"/>
      <c r="AE1612"/>
      <c r="AF1612" s="2"/>
      <c r="AI1612" s="3"/>
      <c r="AJ1612" s="3"/>
    </row>
    <row r="1613" spans="1:36" ht="15">
      <c r="A1613"/>
      <c r="J1613"/>
      <c r="AA1613"/>
      <c r="AB1613"/>
      <c r="AC1613"/>
      <c r="AD1613"/>
      <c r="AE1613"/>
      <c r="AF1613" s="2"/>
      <c r="AI1613" s="3"/>
      <c r="AJ1613" s="3"/>
    </row>
    <row r="1614" spans="1:36" ht="15">
      <c r="A1614"/>
      <c r="J1614"/>
      <c r="AA1614"/>
      <c r="AB1614"/>
      <c r="AC1614"/>
      <c r="AD1614"/>
      <c r="AE1614"/>
      <c r="AF1614" s="2"/>
      <c r="AI1614" s="3"/>
      <c r="AJ1614" s="3"/>
    </row>
    <row r="1615" spans="1:36" ht="15">
      <c r="A1615"/>
      <c r="J1615"/>
      <c r="AA1615"/>
      <c r="AB1615"/>
      <c r="AC1615"/>
      <c r="AD1615"/>
      <c r="AE1615"/>
      <c r="AF1615" s="2"/>
      <c r="AI1615" s="3"/>
      <c r="AJ1615" s="3"/>
    </row>
    <row r="1616" spans="1:36" ht="15">
      <c r="A1616"/>
      <c r="J1616"/>
      <c r="AA1616"/>
      <c r="AB1616"/>
      <c r="AC1616"/>
      <c r="AD1616"/>
      <c r="AE1616"/>
      <c r="AF1616" s="2"/>
      <c r="AI1616" s="3"/>
      <c r="AJ1616" s="3"/>
    </row>
    <row r="1617" spans="1:36" ht="15">
      <c r="A1617"/>
      <c r="J1617"/>
      <c r="AA1617"/>
      <c r="AB1617"/>
      <c r="AC1617"/>
      <c r="AD1617"/>
      <c r="AE1617"/>
      <c r="AF1617" s="2"/>
      <c r="AI1617" s="3"/>
      <c r="AJ1617" s="3"/>
    </row>
    <row r="1618" spans="1:36" ht="15">
      <c r="A1618"/>
      <c r="J1618"/>
      <c r="AA1618"/>
      <c r="AB1618"/>
      <c r="AC1618"/>
      <c r="AD1618"/>
      <c r="AE1618"/>
      <c r="AF1618" s="2"/>
      <c r="AI1618" s="3"/>
      <c r="AJ1618" s="3"/>
    </row>
    <row r="1619" spans="1:36" ht="15">
      <c r="A1619"/>
      <c r="J1619"/>
      <c r="AA1619"/>
      <c r="AB1619"/>
      <c r="AC1619"/>
      <c r="AD1619"/>
      <c r="AE1619"/>
      <c r="AF1619" s="2"/>
      <c r="AI1619" s="3"/>
      <c r="AJ1619" s="3"/>
    </row>
    <row r="1620" spans="1:36" ht="15">
      <c r="A1620"/>
      <c r="J1620"/>
      <c r="AA1620"/>
      <c r="AB1620"/>
      <c r="AC1620"/>
      <c r="AD1620"/>
      <c r="AE1620"/>
      <c r="AF1620" s="2"/>
      <c r="AI1620" s="3"/>
      <c r="AJ1620" s="3"/>
    </row>
    <row r="1621" spans="1:36" ht="15">
      <c r="A1621"/>
      <c r="J1621"/>
      <c r="AA1621"/>
      <c r="AB1621"/>
      <c r="AC1621"/>
      <c r="AD1621"/>
      <c r="AE1621"/>
      <c r="AF1621" s="2"/>
      <c r="AI1621" s="3"/>
      <c r="AJ1621" s="3"/>
    </row>
    <row r="1622" spans="1:36" ht="15">
      <c r="A1622"/>
      <c r="J1622"/>
      <c r="AA1622"/>
      <c r="AB1622"/>
      <c r="AC1622"/>
      <c r="AD1622"/>
      <c r="AE1622"/>
      <c r="AF1622" s="2"/>
      <c r="AI1622" s="3"/>
      <c r="AJ1622" s="3"/>
    </row>
    <row r="1623" spans="1:36" ht="15">
      <c r="A1623"/>
      <c r="J1623"/>
      <c r="AA1623"/>
      <c r="AB1623"/>
      <c r="AC1623"/>
      <c r="AD1623"/>
      <c r="AE1623"/>
      <c r="AF1623" s="2"/>
      <c r="AI1623" s="3"/>
      <c r="AJ1623" s="3"/>
    </row>
    <row r="1624" spans="1:36" ht="15">
      <c r="A1624"/>
      <c r="J1624"/>
      <c r="AA1624"/>
      <c r="AB1624"/>
      <c r="AC1624"/>
      <c r="AD1624"/>
      <c r="AE1624"/>
      <c r="AF1624" s="2"/>
      <c r="AI1624" s="3"/>
      <c r="AJ1624" s="3"/>
    </row>
    <row r="1625" spans="1:36" ht="15">
      <c r="A1625"/>
      <c r="J1625"/>
      <c r="AA1625"/>
      <c r="AB1625"/>
      <c r="AC1625"/>
      <c r="AD1625"/>
      <c r="AE1625"/>
      <c r="AF1625" s="2"/>
      <c r="AI1625" s="3"/>
      <c r="AJ1625" s="3"/>
    </row>
    <row r="1626" spans="1:36" ht="15">
      <c r="A1626"/>
      <c r="J1626"/>
      <c r="AA1626"/>
      <c r="AB1626"/>
      <c r="AC1626"/>
      <c r="AD1626"/>
      <c r="AE1626"/>
      <c r="AF1626" s="2"/>
      <c r="AI1626" s="3"/>
      <c r="AJ1626" s="3"/>
    </row>
    <row r="1627" spans="1:36" ht="15">
      <c r="A1627"/>
      <c r="J1627"/>
      <c r="AA1627"/>
      <c r="AB1627"/>
      <c r="AC1627"/>
      <c r="AD1627"/>
      <c r="AE1627"/>
      <c r="AF1627" s="2"/>
      <c r="AI1627" s="3"/>
      <c r="AJ1627" s="3"/>
    </row>
    <row r="1628" spans="1:36" ht="15">
      <c r="A1628"/>
      <c r="J1628"/>
      <c r="AA1628"/>
      <c r="AB1628"/>
      <c r="AC1628"/>
      <c r="AD1628"/>
      <c r="AE1628"/>
      <c r="AF1628" s="2"/>
      <c r="AI1628" s="3"/>
      <c r="AJ1628" s="3"/>
    </row>
    <row r="1629" spans="1:36" ht="15">
      <c r="A1629"/>
      <c r="J1629"/>
      <c r="AA1629"/>
      <c r="AB1629"/>
      <c r="AC1629"/>
      <c r="AD1629"/>
      <c r="AE1629"/>
      <c r="AF1629" s="2"/>
      <c r="AI1629" s="3"/>
      <c r="AJ1629" s="3"/>
    </row>
    <row r="1630" spans="1:36" ht="15">
      <c r="A1630"/>
      <c r="J1630"/>
      <c r="AA1630"/>
      <c r="AB1630"/>
      <c r="AC1630"/>
      <c r="AD1630"/>
      <c r="AE1630"/>
      <c r="AF1630" s="2"/>
      <c r="AI1630" s="3"/>
      <c r="AJ1630" s="3"/>
    </row>
    <row r="1631" spans="1:36" ht="15">
      <c r="A1631"/>
      <c r="J1631"/>
      <c r="AA1631"/>
      <c r="AB1631"/>
      <c r="AC1631"/>
      <c r="AD1631"/>
      <c r="AE1631"/>
      <c r="AF1631" s="2"/>
      <c r="AI1631" s="3"/>
      <c r="AJ1631" s="3"/>
    </row>
    <row r="1632" spans="1:36" ht="15">
      <c r="A1632"/>
      <c r="J1632"/>
      <c r="AA1632"/>
      <c r="AB1632"/>
      <c r="AC1632"/>
      <c r="AD1632"/>
      <c r="AE1632"/>
      <c r="AF1632" s="2"/>
      <c r="AI1632" s="3"/>
      <c r="AJ1632" s="3"/>
    </row>
    <row r="1633" spans="1:36" ht="15">
      <c r="A1633"/>
      <c r="J1633"/>
      <c r="AA1633"/>
      <c r="AB1633"/>
      <c r="AC1633"/>
      <c r="AD1633"/>
      <c r="AE1633"/>
      <c r="AF1633" s="2"/>
      <c r="AI1633" s="3"/>
      <c r="AJ1633" s="3"/>
    </row>
    <row r="1634" spans="1:36" ht="15">
      <c r="A1634"/>
      <c r="J1634"/>
      <c r="AA1634"/>
      <c r="AB1634"/>
      <c r="AC1634"/>
      <c r="AD1634"/>
      <c r="AE1634"/>
      <c r="AF1634" s="2"/>
      <c r="AI1634" s="3"/>
      <c r="AJ1634" s="3"/>
    </row>
    <row r="1635" spans="1:36" ht="15">
      <c r="A1635"/>
      <c r="J1635"/>
      <c r="AA1635"/>
      <c r="AB1635"/>
      <c r="AC1635"/>
      <c r="AD1635"/>
      <c r="AE1635"/>
      <c r="AF1635" s="2"/>
      <c r="AI1635" s="3"/>
      <c r="AJ1635" s="3"/>
    </row>
    <row r="1636" spans="1:36" ht="15">
      <c r="A1636"/>
      <c r="J1636"/>
      <c r="AA1636"/>
      <c r="AB1636"/>
      <c r="AC1636"/>
      <c r="AD1636"/>
      <c r="AE1636"/>
      <c r="AF1636" s="2"/>
      <c r="AI1636" s="3"/>
      <c r="AJ1636" s="3"/>
    </row>
    <row r="1637" spans="1:36" ht="15">
      <c r="A1637"/>
      <c r="J1637"/>
      <c r="AA1637"/>
      <c r="AB1637"/>
      <c r="AC1637"/>
      <c r="AD1637"/>
      <c r="AE1637"/>
      <c r="AF1637" s="2"/>
      <c r="AI1637" s="3"/>
      <c r="AJ1637" s="3"/>
    </row>
    <row r="1638" spans="1:36" ht="15">
      <c r="A1638"/>
      <c r="J1638"/>
      <c r="AA1638"/>
      <c r="AB1638"/>
      <c r="AC1638"/>
      <c r="AD1638"/>
      <c r="AE1638"/>
      <c r="AF1638" s="2"/>
      <c r="AI1638" s="3"/>
      <c r="AJ1638" s="3"/>
    </row>
    <row r="1639" spans="1:36" ht="15">
      <c r="A1639"/>
      <c r="J1639"/>
      <c r="AA1639"/>
      <c r="AB1639"/>
      <c r="AC1639"/>
      <c r="AD1639"/>
      <c r="AE1639"/>
      <c r="AF1639" s="2"/>
      <c r="AI1639" s="3"/>
      <c r="AJ1639" s="3"/>
    </row>
    <row r="1640" spans="1:36" ht="15">
      <c r="A1640"/>
      <c r="J1640"/>
      <c r="AA1640"/>
      <c r="AB1640"/>
      <c r="AC1640"/>
      <c r="AD1640"/>
      <c r="AE1640"/>
      <c r="AF1640" s="2"/>
      <c r="AI1640" s="3"/>
      <c r="AJ1640" s="3"/>
    </row>
    <row r="1641" spans="1:36" ht="15">
      <c r="A1641"/>
      <c r="J1641"/>
      <c r="AA1641"/>
      <c r="AB1641"/>
      <c r="AC1641"/>
      <c r="AD1641"/>
      <c r="AE1641"/>
      <c r="AF1641" s="2"/>
      <c r="AI1641" s="3"/>
      <c r="AJ1641" s="3"/>
    </row>
    <row r="1642" spans="1:29" ht="15">
      <c r="A1642"/>
      <c r="J1642"/>
      <c r="AA1642"/>
      <c r="AB1642"/>
      <c r="AC1642"/>
    </row>
    <row r="1643" spans="1:29" ht="15">
      <c r="A1643"/>
      <c r="J1643"/>
      <c r="AA1643"/>
      <c r="AB1643"/>
      <c r="AC1643"/>
    </row>
    <row r="1644" spans="1:29" ht="15">
      <c r="A1644"/>
      <c r="J1644"/>
      <c r="AA1644"/>
      <c r="AB1644"/>
      <c r="AC1644"/>
    </row>
    <row r="1645" spans="1:29" ht="15">
      <c r="A1645"/>
      <c r="J1645"/>
      <c r="AA1645"/>
      <c r="AB1645"/>
      <c r="AC1645"/>
    </row>
    <row r="1646" spans="1:29" ht="15">
      <c r="A1646"/>
      <c r="J1646"/>
      <c r="AA1646"/>
      <c r="AB1646"/>
      <c r="AC1646"/>
    </row>
    <row r="1647" spans="1:29" ht="15">
      <c r="A1647"/>
      <c r="J1647"/>
      <c r="AA1647"/>
      <c r="AB1647"/>
      <c r="AC1647"/>
    </row>
    <row r="1648" spans="1:29" ht="15">
      <c r="A1648"/>
      <c r="J1648"/>
      <c r="AA1648"/>
      <c r="AB1648"/>
      <c r="AC1648"/>
    </row>
    <row r="1649" spans="1:29" ht="15">
      <c r="A1649"/>
      <c r="J1649"/>
      <c r="AA1649"/>
      <c r="AB1649"/>
      <c r="AC1649"/>
    </row>
    <row r="1650" spans="1:29" ht="15">
      <c r="A1650"/>
      <c r="J1650"/>
      <c r="AA1650"/>
      <c r="AB1650"/>
      <c r="AC1650"/>
    </row>
    <row r="1651" spans="1:29" ht="15">
      <c r="A1651"/>
      <c r="J1651"/>
      <c r="AA1651"/>
      <c r="AB1651"/>
      <c r="AC1651"/>
    </row>
    <row r="1652" spans="1:29" ht="15">
      <c r="A1652"/>
      <c r="J1652"/>
      <c r="AA1652"/>
      <c r="AB1652"/>
      <c r="AC1652"/>
    </row>
    <row r="1653" spans="1:29" ht="15">
      <c r="A1653"/>
      <c r="J1653"/>
      <c r="AA1653"/>
      <c r="AB1653"/>
      <c r="AC1653"/>
    </row>
    <row r="1654" spans="1:29" ht="15">
      <c r="A1654"/>
      <c r="J1654"/>
      <c r="AA1654"/>
      <c r="AB1654"/>
      <c r="AC1654"/>
    </row>
    <row r="1655" spans="1:29" ht="15">
      <c r="A1655"/>
      <c r="J1655"/>
      <c r="AA1655"/>
      <c r="AB1655"/>
      <c r="AC1655"/>
    </row>
    <row r="1656" spans="1:29" ht="15">
      <c r="A1656"/>
      <c r="J1656"/>
      <c r="AA1656"/>
      <c r="AB1656"/>
      <c r="AC1656"/>
    </row>
    <row r="1657" spans="1:29" ht="15">
      <c r="A1657"/>
      <c r="J1657"/>
      <c r="AA1657"/>
      <c r="AB1657"/>
      <c r="AC1657"/>
    </row>
    <row r="1658" spans="1:29" ht="15">
      <c r="A1658"/>
      <c r="J1658"/>
      <c r="AA1658"/>
      <c r="AB1658"/>
      <c r="AC1658"/>
    </row>
    <row r="1659" spans="1:29" ht="15">
      <c r="A1659"/>
      <c r="J1659"/>
      <c r="AA1659"/>
      <c r="AB1659"/>
      <c r="AC1659"/>
    </row>
    <row r="1660" spans="1:29" ht="15">
      <c r="A1660"/>
      <c r="J1660"/>
      <c r="AA1660"/>
      <c r="AB1660"/>
      <c r="AC1660"/>
    </row>
    <row r="1661" spans="1:29" ht="15">
      <c r="A1661"/>
      <c r="J1661"/>
      <c r="AA1661"/>
      <c r="AB1661"/>
      <c r="AC1661"/>
    </row>
    <row r="1662" spans="1:29" ht="15">
      <c r="A1662"/>
      <c r="J1662"/>
      <c r="AA1662"/>
      <c r="AB1662"/>
      <c r="AC1662"/>
    </row>
    <row r="1663" spans="1:29" ht="15">
      <c r="A1663"/>
      <c r="J1663"/>
      <c r="AA1663"/>
      <c r="AB1663"/>
      <c r="AC1663"/>
    </row>
    <row r="1664" spans="1:29" ht="15">
      <c r="A1664"/>
      <c r="J1664"/>
      <c r="AA1664"/>
      <c r="AB1664"/>
      <c r="AC1664"/>
    </row>
    <row r="1665" spans="1:29" ht="15">
      <c r="A1665"/>
      <c r="J1665"/>
      <c r="AA1665"/>
      <c r="AB1665"/>
      <c r="AC1665"/>
    </row>
    <row r="1666" spans="1:29" ht="15">
      <c r="A1666"/>
      <c r="J1666"/>
      <c r="AA1666"/>
      <c r="AB1666"/>
      <c r="AC1666"/>
    </row>
    <row r="1667" spans="1:29" ht="15">
      <c r="A1667"/>
      <c r="J1667"/>
      <c r="AA1667"/>
      <c r="AB1667"/>
      <c r="AC1667"/>
    </row>
    <row r="1668" spans="1:29" ht="15">
      <c r="A1668"/>
      <c r="J1668"/>
      <c r="AA1668"/>
      <c r="AB1668"/>
      <c r="AC1668"/>
    </row>
    <row r="1669" spans="1:29" ht="15">
      <c r="A1669"/>
      <c r="J1669"/>
      <c r="AA1669"/>
      <c r="AB1669"/>
      <c r="AC1669"/>
    </row>
    <row r="1670" spans="1:29" ht="15">
      <c r="A1670"/>
      <c r="J1670"/>
      <c r="AA1670"/>
      <c r="AB1670"/>
      <c r="AC1670"/>
    </row>
    <row r="1671" spans="1:29" ht="15">
      <c r="A1671"/>
      <c r="J1671"/>
      <c r="AA1671"/>
      <c r="AB1671"/>
      <c r="AC1671"/>
    </row>
    <row r="1672" spans="1:29" ht="15">
      <c r="A1672"/>
      <c r="J1672"/>
      <c r="AA1672"/>
      <c r="AB1672"/>
      <c r="AC1672"/>
    </row>
    <row r="1673" spans="1:29" ht="15">
      <c r="A1673"/>
      <c r="J1673"/>
      <c r="AA1673"/>
      <c r="AB1673"/>
      <c r="AC1673"/>
    </row>
    <row r="1674" spans="1:29" ht="15">
      <c r="A1674"/>
      <c r="J1674"/>
      <c r="AA1674"/>
      <c r="AB1674"/>
      <c r="AC1674"/>
    </row>
    <row r="1675" spans="1:29" ht="15">
      <c r="A1675"/>
      <c r="J1675"/>
      <c r="AA1675"/>
      <c r="AB1675"/>
      <c r="AC1675"/>
    </row>
    <row r="1676" spans="1:29" ht="15">
      <c r="A1676"/>
      <c r="J1676"/>
      <c r="AA1676"/>
      <c r="AB1676"/>
      <c r="AC1676"/>
    </row>
    <row r="1677" spans="1:29" ht="15">
      <c r="A1677"/>
      <c r="J1677"/>
      <c r="AA1677"/>
      <c r="AB1677"/>
      <c r="AC1677"/>
    </row>
    <row r="1678" spans="1:29" ht="15">
      <c r="A1678"/>
      <c r="J1678"/>
      <c r="AA1678"/>
      <c r="AB1678"/>
      <c r="AC1678"/>
    </row>
    <row r="1679" spans="1:29" ht="15">
      <c r="A1679"/>
      <c r="J1679"/>
      <c r="AA1679"/>
      <c r="AB1679"/>
      <c r="AC1679"/>
    </row>
    <row r="1680" spans="1:29" ht="15">
      <c r="A1680"/>
      <c r="J1680"/>
      <c r="AA1680"/>
      <c r="AB1680"/>
      <c r="AC1680"/>
    </row>
    <row r="1681" spans="1:29" ht="15">
      <c r="A1681"/>
      <c r="J1681"/>
      <c r="AA1681"/>
      <c r="AB1681"/>
      <c r="AC1681"/>
    </row>
    <row r="1682" spans="1:29" ht="15">
      <c r="A1682"/>
      <c r="J1682"/>
      <c r="AA1682"/>
      <c r="AB1682"/>
      <c r="AC1682"/>
    </row>
    <row r="1683" spans="1:29" ht="15">
      <c r="A1683"/>
      <c r="J1683"/>
      <c r="AA1683"/>
      <c r="AB1683"/>
      <c r="AC1683"/>
    </row>
    <row r="1684" spans="1:29" ht="15">
      <c r="A1684"/>
      <c r="J1684"/>
      <c r="AA1684"/>
      <c r="AB1684"/>
      <c r="AC1684"/>
    </row>
    <row r="1685" spans="1:29" ht="15">
      <c r="A1685"/>
      <c r="J1685"/>
      <c r="AA1685"/>
      <c r="AB1685"/>
      <c r="AC1685"/>
    </row>
    <row r="1686" spans="1:29" ht="15">
      <c r="A1686"/>
      <c r="J1686"/>
      <c r="AA1686"/>
      <c r="AB1686"/>
      <c r="AC1686"/>
    </row>
    <row r="1687" spans="1:29" ht="15">
      <c r="A1687"/>
      <c r="J1687"/>
      <c r="AA1687"/>
      <c r="AB1687"/>
      <c r="AC1687"/>
    </row>
    <row r="1688" spans="1:29" ht="15">
      <c r="A1688"/>
      <c r="J1688"/>
      <c r="AA1688"/>
      <c r="AB1688"/>
      <c r="AC1688"/>
    </row>
    <row r="1689" spans="1:29" ht="15">
      <c r="A1689"/>
      <c r="J1689"/>
      <c r="AA1689"/>
      <c r="AB1689"/>
      <c r="AC1689"/>
    </row>
    <row r="1690" spans="1:29" ht="15">
      <c r="A1690"/>
      <c r="J1690"/>
      <c r="AA1690"/>
      <c r="AB1690"/>
      <c r="AC1690"/>
    </row>
    <row r="1691" spans="1:29" ht="15">
      <c r="A1691"/>
      <c r="J1691"/>
      <c r="AA1691"/>
      <c r="AB1691"/>
      <c r="AC1691"/>
    </row>
    <row r="1692" spans="1:29" ht="15">
      <c r="A1692"/>
      <c r="J1692"/>
      <c r="AA1692"/>
      <c r="AB1692"/>
      <c r="AC1692"/>
    </row>
    <row r="1693" spans="1:29" ht="15">
      <c r="A1693"/>
      <c r="J1693"/>
      <c r="AA1693"/>
      <c r="AB1693"/>
      <c r="AC1693"/>
    </row>
    <row r="1694" spans="1:29" ht="15">
      <c r="A1694"/>
      <c r="J1694"/>
      <c r="AA1694"/>
      <c r="AB1694"/>
      <c r="AC1694"/>
    </row>
    <row r="1695" spans="1:29" ht="15">
      <c r="A1695"/>
      <c r="J1695"/>
      <c r="AA1695"/>
      <c r="AB1695"/>
      <c r="AC1695"/>
    </row>
    <row r="1696" spans="1:29" ht="15">
      <c r="A1696"/>
      <c r="J1696"/>
      <c r="AA1696"/>
      <c r="AB1696"/>
      <c r="AC1696"/>
    </row>
    <row r="1697" spans="1:29" ht="15">
      <c r="A1697"/>
      <c r="J1697"/>
      <c r="AA1697"/>
      <c r="AB1697"/>
      <c r="AC1697"/>
    </row>
    <row r="1698" spans="1:29" ht="15">
      <c r="A1698"/>
      <c r="J1698"/>
      <c r="AA1698"/>
      <c r="AB1698"/>
      <c r="AC1698"/>
    </row>
    <row r="1699" spans="1:29" ht="15">
      <c r="A1699"/>
      <c r="J1699"/>
      <c r="AA1699"/>
      <c r="AB1699"/>
      <c r="AC1699"/>
    </row>
    <row r="1700" spans="1:29" ht="15">
      <c r="A1700"/>
      <c r="J1700"/>
      <c r="AA1700"/>
      <c r="AB1700"/>
      <c r="AC1700"/>
    </row>
    <row r="1701" spans="1:29" ht="15">
      <c r="A1701"/>
      <c r="J1701"/>
      <c r="AA1701"/>
      <c r="AB1701"/>
      <c r="AC1701"/>
    </row>
    <row r="1702" spans="1:29" ht="15">
      <c r="A1702"/>
      <c r="J1702"/>
      <c r="AA1702"/>
      <c r="AB1702"/>
      <c r="AC1702"/>
    </row>
    <row r="1703" spans="1:29" ht="15">
      <c r="A1703"/>
      <c r="J1703"/>
      <c r="AA1703"/>
      <c r="AB1703"/>
      <c r="AC1703"/>
    </row>
    <row r="1704" spans="1:29" ht="15">
      <c r="A1704"/>
      <c r="J1704"/>
      <c r="AA1704"/>
      <c r="AB1704"/>
      <c r="AC1704"/>
    </row>
    <row r="1705" spans="1:29" ht="15">
      <c r="A1705"/>
      <c r="J1705"/>
      <c r="AA1705"/>
      <c r="AB1705"/>
      <c r="AC1705"/>
    </row>
    <row r="1706" spans="1:29" ht="15">
      <c r="A1706"/>
      <c r="J1706"/>
      <c r="AA1706"/>
      <c r="AB1706"/>
      <c r="AC1706"/>
    </row>
    <row r="1707" spans="1:29" ht="15">
      <c r="A1707"/>
      <c r="J1707"/>
      <c r="AA1707"/>
      <c r="AB1707"/>
      <c r="AC1707"/>
    </row>
    <row r="1708" spans="1:29" ht="15">
      <c r="A1708"/>
      <c r="J1708"/>
      <c r="AA1708"/>
      <c r="AB1708"/>
      <c r="AC1708"/>
    </row>
    <row r="1709" spans="1:29" ht="15">
      <c r="A1709"/>
      <c r="J1709"/>
      <c r="AA1709"/>
      <c r="AB1709"/>
      <c r="AC1709"/>
    </row>
    <row r="1710" spans="1:29" ht="15">
      <c r="A1710"/>
      <c r="J1710"/>
      <c r="AA1710"/>
      <c r="AB1710"/>
      <c r="AC1710"/>
    </row>
    <row r="1711" spans="1:29" ht="15">
      <c r="A1711"/>
      <c r="J1711"/>
      <c r="AA1711"/>
      <c r="AB1711"/>
      <c r="AC1711"/>
    </row>
    <row r="1712" spans="1:29" ht="15">
      <c r="A1712"/>
      <c r="J1712"/>
      <c r="AA1712"/>
      <c r="AB1712"/>
      <c r="AC1712"/>
    </row>
    <row r="1713" spans="1:29" ht="15">
      <c r="A1713"/>
      <c r="J1713"/>
      <c r="AA1713"/>
      <c r="AB1713"/>
      <c r="AC1713"/>
    </row>
    <row r="1714" spans="1:29" ht="15">
      <c r="A1714"/>
      <c r="J1714"/>
      <c r="AA1714"/>
      <c r="AB1714"/>
      <c r="AC1714"/>
    </row>
    <row r="1715" spans="1:29" ht="15">
      <c r="A1715"/>
      <c r="J1715"/>
      <c r="AA1715"/>
      <c r="AB1715"/>
      <c r="AC1715"/>
    </row>
    <row r="1716" spans="1:29" ht="15">
      <c r="A1716"/>
      <c r="J1716"/>
      <c r="AA1716"/>
      <c r="AB1716"/>
      <c r="AC1716"/>
    </row>
    <row r="1717" spans="1:29" ht="15">
      <c r="A1717"/>
      <c r="J1717"/>
      <c r="AA1717"/>
      <c r="AB1717"/>
      <c r="AC1717"/>
    </row>
    <row r="1718" spans="1:29" ht="15">
      <c r="A1718"/>
      <c r="J1718"/>
      <c r="AA1718"/>
      <c r="AB1718"/>
      <c r="AC1718"/>
    </row>
    <row r="1719" spans="1:29" ht="15">
      <c r="A1719"/>
      <c r="J1719"/>
      <c r="AA1719"/>
      <c r="AB1719"/>
      <c r="AC1719"/>
    </row>
    <row r="1720" spans="1:29" ht="15">
      <c r="A1720"/>
      <c r="J1720"/>
      <c r="AA1720"/>
      <c r="AB1720"/>
      <c r="AC1720"/>
    </row>
    <row r="1721" spans="1:29" ht="15">
      <c r="A1721"/>
      <c r="J1721"/>
      <c r="AA1721"/>
      <c r="AB1721"/>
      <c r="AC1721"/>
    </row>
    <row r="1722" spans="1:29" ht="15">
      <c r="A1722"/>
      <c r="J1722"/>
      <c r="AA1722"/>
      <c r="AB1722"/>
      <c r="AC1722"/>
    </row>
    <row r="1723" spans="1:29" ht="15">
      <c r="A1723"/>
      <c r="J1723"/>
      <c r="AA1723"/>
      <c r="AB1723"/>
      <c r="AC1723"/>
    </row>
    <row r="1724" spans="1:29" ht="15">
      <c r="A1724"/>
      <c r="J1724"/>
      <c r="AA1724"/>
      <c r="AB1724"/>
      <c r="AC1724"/>
    </row>
    <row r="1725" spans="1:29" ht="15">
      <c r="A1725"/>
      <c r="J1725"/>
      <c r="AA1725"/>
      <c r="AB1725"/>
      <c r="AC1725"/>
    </row>
    <row r="1726" spans="1:29" ht="15">
      <c r="A1726"/>
      <c r="J1726"/>
      <c r="AA1726"/>
      <c r="AB1726"/>
      <c r="AC1726"/>
    </row>
    <row r="1727" spans="1:29" ht="15">
      <c r="A1727"/>
      <c r="J1727"/>
      <c r="AA1727"/>
      <c r="AB1727"/>
      <c r="AC1727"/>
    </row>
    <row r="1728" spans="1:29" ht="15">
      <c r="A1728"/>
      <c r="J1728"/>
      <c r="AA1728"/>
      <c r="AB1728"/>
      <c r="AC1728"/>
    </row>
    <row r="1729" spans="1:29" ht="15">
      <c r="A1729"/>
      <c r="J1729"/>
      <c r="AA1729"/>
      <c r="AB1729"/>
      <c r="AC1729"/>
    </row>
    <row r="1730" spans="1:29" ht="15">
      <c r="A1730"/>
      <c r="J1730"/>
      <c r="AA1730"/>
      <c r="AB1730"/>
      <c r="AC1730"/>
    </row>
    <row r="1731" spans="1:29" ht="15">
      <c r="A1731"/>
      <c r="J1731"/>
      <c r="AA1731"/>
      <c r="AB1731"/>
      <c r="AC1731"/>
    </row>
    <row r="1732" spans="1:29" ht="15">
      <c r="A1732"/>
      <c r="J1732"/>
      <c r="AA1732"/>
      <c r="AB1732"/>
      <c r="AC1732"/>
    </row>
    <row r="1733" spans="1:29" ht="15">
      <c r="A1733"/>
      <c r="J1733"/>
      <c r="AA1733"/>
      <c r="AB1733"/>
      <c r="AC1733"/>
    </row>
    <row r="1734" spans="1:29" ht="15">
      <c r="A1734"/>
      <c r="J1734"/>
      <c r="AA1734"/>
      <c r="AB1734"/>
      <c r="AC1734"/>
    </row>
    <row r="1735" spans="1:29" ht="15">
      <c r="A1735"/>
      <c r="J1735"/>
      <c r="AA1735"/>
      <c r="AB1735"/>
      <c r="AC1735"/>
    </row>
    <row r="1736" spans="1:29" ht="15">
      <c r="A1736"/>
      <c r="J1736"/>
      <c r="AA1736"/>
      <c r="AB1736"/>
      <c r="AC1736"/>
    </row>
    <row r="1737" spans="1:29" ht="15">
      <c r="A1737"/>
      <c r="J1737"/>
      <c r="AA1737"/>
      <c r="AB1737"/>
      <c r="AC1737"/>
    </row>
    <row r="1738" spans="1:29" ht="15">
      <c r="A1738"/>
      <c r="J1738"/>
      <c r="AA1738"/>
      <c r="AB1738"/>
      <c r="AC1738"/>
    </row>
    <row r="1739" spans="1:29" ht="15">
      <c r="A1739"/>
      <c r="J1739"/>
      <c r="AA1739"/>
      <c r="AB1739"/>
      <c r="AC1739"/>
    </row>
    <row r="1740" spans="1:29" ht="15">
      <c r="A1740"/>
      <c r="J1740"/>
      <c r="AA1740"/>
      <c r="AB1740"/>
      <c r="AC1740"/>
    </row>
    <row r="1741" spans="1:29" ht="15">
      <c r="A1741"/>
      <c r="J1741"/>
      <c r="AA1741"/>
      <c r="AB1741"/>
      <c r="AC1741"/>
    </row>
    <row r="1742" spans="1:29" ht="15">
      <c r="A1742"/>
      <c r="J1742"/>
      <c r="AA1742"/>
      <c r="AB1742"/>
      <c r="AC1742"/>
    </row>
    <row r="1743" spans="1:29" ht="15">
      <c r="A1743"/>
      <c r="J1743"/>
      <c r="AA1743"/>
      <c r="AB1743"/>
      <c r="AC1743"/>
    </row>
    <row r="1744" spans="1:29" ht="15">
      <c r="A1744"/>
      <c r="J1744"/>
      <c r="AA1744"/>
      <c r="AB1744"/>
      <c r="AC1744"/>
    </row>
    <row r="1745" spans="1:29" ht="15">
      <c r="A1745"/>
      <c r="J1745"/>
      <c r="AA1745"/>
      <c r="AB1745"/>
      <c r="AC1745"/>
    </row>
    <row r="1746" spans="1:29" ht="15">
      <c r="A1746"/>
      <c r="J1746"/>
      <c r="AA1746"/>
      <c r="AB1746"/>
      <c r="AC1746"/>
    </row>
    <row r="1747" spans="1:29" ht="15">
      <c r="A1747"/>
      <c r="J1747"/>
      <c r="AA1747"/>
      <c r="AB1747"/>
      <c r="AC1747"/>
    </row>
    <row r="1748" spans="1:29" ht="15">
      <c r="A1748"/>
      <c r="J1748"/>
      <c r="AA1748"/>
      <c r="AB1748"/>
      <c r="AC1748"/>
    </row>
    <row r="1749" spans="1:29" ht="15">
      <c r="A1749"/>
      <c r="J1749"/>
      <c r="AA1749"/>
      <c r="AB1749"/>
      <c r="AC1749"/>
    </row>
    <row r="1750" spans="1:29" ht="15">
      <c r="A1750"/>
      <c r="J1750"/>
      <c r="AA1750"/>
      <c r="AB1750"/>
      <c r="AC1750"/>
    </row>
    <row r="1751" spans="1:29" ht="15">
      <c r="A1751"/>
      <c r="J1751"/>
      <c r="AA1751"/>
      <c r="AB1751"/>
      <c r="AC1751"/>
    </row>
    <row r="1752" spans="1:29" ht="15">
      <c r="A1752"/>
      <c r="J1752"/>
      <c r="AA1752"/>
      <c r="AB1752"/>
      <c r="AC1752"/>
    </row>
    <row r="1753" spans="1:29" ht="15">
      <c r="A1753"/>
      <c r="J1753"/>
      <c r="AA1753"/>
      <c r="AB1753"/>
      <c r="AC1753"/>
    </row>
    <row r="1754" spans="1:29" ht="15">
      <c r="A1754"/>
      <c r="J1754"/>
      <c r="AA1754"/>
      <c r="AB1754"/>
      <c r="AC1754"/>
    </row>
    <row r="1755" spans="1:29" ht="15">
      <c r="A1755"/>
      <c r="J1755"/>
      <c r="AA1755"/>
      <c r="AB1755"/>
      <c r="AC1755"/>
    </row>
    <row r="1756" spans="1:29" ht="15">
      <c r="A1756"/>
      <c r="J1756"/>
      <c r="AA1756"/>
      <c r="AB1756"/>
      <c r="AC1756"/>
    </row>
    <row r="1757" spans="1:29" ht="15">
      <c r="A1757"/>
      <c r="J1757"/>
      <c r="AA1757"/>
      <c r="AB1757"/>
      <c r="AC1757"/>
    </row>
    <row r="1758" spans="1:29" ht="15">
      <c r="A1758"/>
      <c r="J1758"/>
      <c r="AA1758"/>
      <c r="AB1758"/>
      <c r="AC1758"/>
    </row>
    <row r="1759" spans="1:29" ht="15">
      <c r="A1759"/>
      <c r="J1759"/>
      <c r="AA1759"/>
      <c r="AB1759"/>
      <c r="AC1759"/>
    </row>
    <row r="1760" spans="1:29" ht="15">
      <c r="A1760"/>
      <c r="J1760"/>
      <c r="AA1760"/>
      <c r="AB1760"/>
      <c r="AC1760"/>
    </row>
    <row r="1761" spans="1:29" ht="15">
      <c r="A1761"/>
      <c r="J1761"/>
      <c r="AA1761"/>
      <c r="AB1761"/>
      <c r="AC1761"/>
    </row>
    <row r="1762" spans="1:29" ht="15">
      <c r="A1762"/>
      <c r="J1762"/>
      <c r="AA1762"/>
      <c r="AB1762"/>
      <c r="AC1762"/>
    </row>
    <row r="1763" spans="1:29" ht="15">
      <c r="A1763"/>
      <c r="J1763"/>
      <c r="AA1763"/>
      <c r="AB1763"/>
      <c r="AC1763"/>
    </row>
    <row r="1764" spans="1:29" ht="15">
      <c r="A1764"/>
      <c r="J1764"/>
      <c r="AA1764"/>
      <c r="AB1764"/>
      <c r="AC1764"/>
    </row>
    <row r="1765" spans="1:29" ht="15">
      <c r="A1765"/>
      <c r="J1765"/>
      <c r="AA1765"/>
      <c r="AB1765"/>
      <c r="AC1765"/>
    </row>
    <row r="1766" spans="1:29" ht="15">
      <c r="A1766"/>
      <c r="J1766"/>
      <c r="AA1766"/>
      <c r="AB1766"/>
      <c r="AC1766"/>
    </row>
    <row r="1767" spans="1:29" ht="15">
      <c r="A1767"/>
      <c r="J1767"/>
      <c r="AA1767"/>
      <c r="AB1767"/>
      <c r="AC1767"/>
    </row>
    <row r="1768" spans="1:29" ht="15">
      <c r="A1768"/>
      <c r="J1768"/>
      <c r="AA1768"/>
      <c r="AB1768"/>
      <c r="AC1768"/>
    </row>
    <row r="1769" spans="1:29" ht="15">
      <c r="A1769"/>
      <c r="J1769"/>
      <c r="AA1769"/>
      <c r="AB1769"/>
      <c r="AC1769"/>
    </row>
    <row r="1770" spans="1:29" ht="15">
      <c r="A1770"/>
      <c r="J1770"/>
      <c r="AA1770"/>
      <c r="AB1770"/>
      <c r="AC1770"/>
    </row>
    <row r="1771" spans="1:29" ht="15">
      <c r="A1771"/>
      <c r="J1771"/>
      <c r="AA1771"/>
      <c r="AB1771"/>
      <c r="AC1771"/>
    </row>
    <row r="1772" spans="1:29" ht="15">
      <c r="A1772"/>
      <c r="J1772"/>
      <c r="AA1772"/>
      <c r="AB1772"/>
      <c r="AC1772"/>
    </row>
    <row r="1773" spans="1:29" ht="15">
      <c r="A1773"/>
      <c r="J1773"/>
      <c r="AA1773"/>
      <c r="AB1773"/>
      <c r="AC1773"/>
    </row>
    <row r="1774" spans="1:29" ht="15">
      <c r="A1774"/>
      <c r="J1774"/>
      <c r="AA1774"/>
      <c r="AB1774"/>
      <c r="AC1774"/>
    </row>
    <row r="1775" spans="1:29" ht="15">
      <c r="A1775"/>
      <c r="J1775"/>
      <c r="AA1775"/>
      <c r="AB1775"/>
      <c r="AC1775"/>
    </row>
    <row r="1776" spans="1:29" ht="15">
      <c r="A1776"/>
      <c r="J1776"/>
      <c r="AA1776"/>
      <c r="AB1776"/>
      <c r="AC1776"/>
    </row>
    <row r="1777" spans="1:29" ht="15">
      <c r="A1777"/>
      <c r="J1777"/>
      <c r="AA1777"/>
      <c r="AB1777"/>
      <c r="AC1777"/>
    </row>
    <row r="1778" spans="1:29" ht="15">
      <c r="A1778"/>
      <c r="J1778"/>
      <c r="AA1778"/>
      <c r="AB1778"/>
      <c r="AC1778"/>
    </row>
    <row r="1779" spans="1:29" ht="15">
      <c r="A1779"/>
      <c r="J1779"/>
      <c r="AA1779"/>
      <c r="AB1779"/>
      <c r="AC1779"/>
    </row>
    <row r="1780" spans="1:29" ht="15">
      <c r="A1780"/>
      <c r="J1780"/>
      <c r="AA1780"/>
      <c r="AB1780"/>
      <c r="AC1780"/>
    </row>
    <row r="1781" spans="1:29" ht="15">
      <c r="A1781"/>
      <c r="J1781"/>
      <c r="AA1781"/>
      <c r="AB1781"/>
      <c r="AC1781"/>
    </row>
    <row r="1782" spans="1:29" ht="15">
      <c r="A1782"/>
      <c r="J1782"/>
      <c r="AA1782"/>
      <c r="AB1782"/>
      <c r="AC1782"/>
    </row>
    <row r="1783" spans="1:29" ht="15">
      <c r="A1783"/>
      <c r="J1783"/>
      <c r="AA1783"/>
      <c r="AB1783"/>
      <c r="AC1783"/>
    </row>
    <row r="1784" spans="1:29" ht="15">
      <c r="A1784"/>
      <c r="J1784"/>
      <c r="AA1784"/>
      <c r="AB1784"/>
      <c r="AC1784"/>
    </row>
    <row r="1785" spans="1:29" ht="15">
      <c r="A1785"/>
      <c r="J1785"/>
      <c r="AA1785"/>
      <c r="AB1785"/>
      <c r="AC1785"/>
    </row>
    <row r="1786" spans="1:29" ht="15">
      <c r="A1786"/>
      <c r="J1786"/>
      <c r="AA1786"/>
      <c r="AB1786"/>
      <c r="AC1786"/>
    </row>
    <row r="1787" spans="1:29" ht="15">
      <c r="A1787"/>
      <c r="J1787"/>
      <c r="AA1787"/>
      <c r="AB1787"/>
      <c r="AC1787"/>
    </row>
    <row r="1788" spans="1:29" ht="15">
      <c r="A1788"/>
      <c r="J1788"/>
      <c r="AA1788"/>
      <c r="AB1788"/>
      <c r="AC1788"/>
    </row>
    <row r="1789" spans="1:29" ht="15">
      <c r="A1789"/>
      <c r="J1789"/>
      <c r="AA1789"/>
      <c r="AB1789"/>
      <c r="AC1789"/>
    </row>
    <row r="1790" spans="1:29" ht="15">
      <c r="A1790"/>
      <c r="J1790"/>
      <c r="AA1790"/>
      <c r="AB1790"/>
      <c r="AC1790"/>
    </row>
    <row r="1791" spans="1:29" ht="15">
      <c r="A1791"/>
      <c r="J1791"/>
      <c r="AA1791"/>
      <c r="AB1791"/>
      <c r="AC1791"/>
    </row>
    <row r="1792" spans="1:29" ht="15">
      <c r="A1792"/>
      <c r="J1792"/>
      <c r="AA1792"/>
      <c r="AB1792"/>
      <c r="AC1792"/>
    </row>
    <row r="1793" spans="1:29" ht="15">
      <c r="A1793"/>
      <c r="J1793"/>
      <c r="AA1793"/>
      <c r="AB1793"/>
      <c r="AC1793"/>
    </row>
    <row r="1794" spans="1:29" ht="15">
      <c r="A1794"/>
      <c r="J1794"/>
      <c r="AA1794"/>
      <c r="AB1794"/>
      <c r="AC1794"/>
    </row>
    <row r="1795" spans="1:29" ht="15">
      <c r="A1795"/>
      <c r="J1795"/>
      <c r="AA1795"/>
      <c r="AB1795"/>
      <c r="AC1795"/>
    </row>
    <row r="1796" spans="1:29" ht="15">
      <c r="A1796"/>
      <c r="J1796"/>
      <c r="AA1796"/>
      <c r="AB1796"/>
      <c r="AC1796"/>
    </row>
    <row r="1797" spans="1:29" ht="15">
      <c r="A1797"/>
      <c r="J1797"/>
      <c r="AA1797"/>
      <c r="AB1797"/>
      <c r="AC1797"/>
    </row>
    <row r="1798" spans="1:29" ht="15">
      <c r="A1798"/>
      <c r="J1798"/>
      <c r="AA1798"/>
      <c r="AB1798"/>
      <c r="AC1798"/>
    </row>
    <row r="1799" spans="1:29" ht="15">
      <c r="A1799"/>
      <c r="J1799"/>
      <c r="AA1799"/>
      <c r="AB1799"/>
      <c r="AC1799"/>
    </row>
    <row r="1800" spans="1:29" ht="15">
      <c r="A1800"/>
      <c r="J1800"/>
      <c r="AA1800"/>
      <c r="AB1800"/>
      <c r="AC1800"/>
    </row>
    <row r="1801" spans="1:29" ht="15">
      <c r="A1801"/>
      <c r="J1801"/>
      <c r="AA1801"/>
      <c r="AB1801"/>
      <c r="AC1801"/>
    </row>
    <row r="1802" spans="1:29" ht="15">
      <c r="A1802"/>
      <c r="J1802"/>
      <c r="AA1802"/>
      <c r="AB1802"/>
      <c r="AC1802"/>
    </row>
    <row r="1803" spans="1:29" ht="15">
      <c r="A1803"/>
      <c r="J1803"/>
      <c r="AA1803"/>
      <c r="AB1803"/>
      <c r="AC1803"/>
    </row>
    <row r="1804" spans="1:29" ht="15">
      <c r="A1804"/>
      <c r="J1804"/>
      <c r="AA1804"/>
      <c r="AB1804"/>
      <c r="AC1804"/>
    </row>
    <row r="1805" spans="1:29" ht="15">
      <c r="A1805"/>
      <c r="J1805"/>
      <c r="AA1805"/>
      <c r="AB1805"/>
      <c r="AC1805"/>
    </row>
    <row r="1806" spans="1:29" ht="15">
      <c r="A1806"/>
      <c r="J1806"/>
      <c r="AA1806"/>
      <c r="AB1806"/>
      <c r="AC1806"/>
    </row>
    <row r="1807" spans="1:29" ht="15">
      <c r="A1807"/>
      <c r="J1807"/>
      <c r="AA1807"/>
      <c r="AB1807"/>
      <c r="AC1807"/>
    </row>
    <row r="1808" spans="1:29" ht="15">
      <c r="A1808"/>
      <c r="J1808"/>
      <c r="AA1808"/>
      <c r="AB1808"/>
      <c r="AC1808"/>
    </row>
    <row r="1809" spans="1:29" ht="15">
      <c r="A1809"/>
      <c r="J1809"/>
      <c r="AA1809"/>
      <c r="AB1809"/>
      <c r="AC1809"/>
    </row>
    <row r="1810" spans="1:29" ht="15">
      <c r="A1810"/>
      <c r="J1810"/>
      <c r="AA1810"/>
      <c r="AB1810"/>
      <c r="AC1810"/>
    </row>
    <row r="1811" spans="1:29" ht="15">
      <c r="A1811"/>
      <c r="J1811"/>
      <c r="AA1811"/>
      <c r="AB1811"/>
      <c r="AC1811"/>
    </row>
    <row r="1812" spans="1:29" ht="15">
      <c r="A1812"/>
      <c r="J1812"/>
      <c r="AA1812"/>
      <c r="AB1812"/>
      <c r="AC1812"/>
    </row>
    <row r="1813" spans="1:29" ht="15">
      <c r="A1813"/>
      <c r="J1813"/>
      <c r="AA1813"/>
      <c r="AB1813"/>
      <c r="AC1813"/>
    </row>
    <row r="1814" spans="1:29" ht="15">
      <c r="A1814"/>
      <c r="J1814"/>
      <c r="AA1814"/>
      <c r="AB1814"/>
      <c r="AC1814"/>
    </row>
    <row r="1815" spans="1:29" ht="15">
      <c r="A1815"/>
      <c r="J1815"/>
      <c r="AA1815"/>
      <c r="AB1815"/>
      <c r="AC1815"/>
    </row>
    <row r="1816" spans="1:29" ht="15">
      <c r="A1816"/>
      <c r="J1816"/>
      <c r="AA1816"/>
      <c r="AB1816"/>
      <c r="AC1816"/>
    </row>
    <row r="1817" spans="1:29" ht="15">
      <c r="A1817"/>
      <c r="J1817"/>
      <c r="AA1817"/>
      <c r="AB1817"/>
      <c r="AC1817"/>
    </row>
    <row r="1818" spans="1:29" ht="15">
      <c r="A1818"/>
      <c r="J1818"/>
      <c r="AA1818"/>
      <c r="AB1818"/>
      <c r="AC1818"/>
    </row>
    <row r="1819" spans="1:29" ht="15">
      <c r="A1819"/>
      <c r="J1819"/>
      <c r="AA1819"/>
      <c r="AB1819"/>
      <c r="AC1819"/>
    </row>
    <row r="1820" spans="1:29" ht="15">
      <c r="A1820"/>
      <c r="J1820"/>
      <c r="AA1820"/>
      <c r="AB1820"/>
      <c r="AC1820"/>
    </row>
    <row r="1821" spans="1:29" ht="15">
      <c r="A1821"/>
      <c r="J1821"/>
      <c r="AA1821"/>
      <c r="AB1821"/>
      <c r="AC1821"/>
    </row>
    <row r="1822" spans="1:29" ht="15">
      <c r="A1822"/>
      <c r="J1822"/>
      <c r="AA1822"/>
      <c r="AB1822"/>
      <c r="AC1822"/>
    </row>
    <row r="1823" spans="1:29" ht="15">
      <c r="A1823"/>
      <c r="J1823"/>
      <c r="AA1823"/>
      <c r="AB1823"/>
      <c r="AC1823"/>
    </row>
    <row r="1824" spans="1:29" ht="15">
      <c r="A1824"/>
      <c r="J1824"/>
      <c r="AA1824"/>
      <c r="AB1824"/>
      <c r="AC1824"/>
    </row>
    <row r="1825" spans="1:29" ht="15">
      <c r="A1825"/>
      <c r="J1825"/>
      <c r="AA1825"/>
      <c r="AB1825"/>
      <c r="AC1825"/>
    </row>
    <row r="1826" spans="1:29" ht="15">
      <c r="A1826"/>
      <c r="J1826"/>
      <c r="AA1826"/>
      <c r="AB1826"/>
      <c r="AC1826"/>
    </row>
    <row r="1827" spans="1:29" ht="15">
      <c r="A1827"/>
      <c r="J1827"/>
      <c r="AA1827"/>
      <c r="AB1827"/>
      <c r="AC1827"/>
    </row>
    <row r="1828" spans="1:29" ht="15">
      <c r="A1828"/>
      <c r="J1828"/>
      <c r="AA1828"/>
      <c r="AB1828"/>
      <c r="AC1828"/>
    </row>
    <row r="1829" spans="1:29" ht="15">
      <c r="A1829"/>
      <c r="J1829"/>
      <c r="AA1829"/>
      <c r="AB1829"/>
      <c r="AC1829"/>
    </row>
    <row r="1830" spans="1:29" ht="15">
      <c r="A1830"/>
      <c r="J1830"/>
      <c r="AA1830"/>
      <c r="AB1830"/>
      <c r="AC1830"/>
    </row>
    <row r="1831" spans="1:29" ht="15">
      <c r="A1831"/>
      <c r="J1831"/>
      <c r="AA1831"/>
      <c r="AB1831"/>
      <c r="AC1831"/>
    </row>
    <row r="1832" spans="1:29" ht="15">
      <c r="A1832"/>
      <c r="J1832"/>
      <c r="AA1832"/>
      <c r="AB1832"/>
      <c r="AC1832"/>
    </row>
    <row r="1833" spans="1:29" ht="15">
      <c r="A1833"/>
      <c r="J1833"/>
      <c r="AA1833"/>
      <c r="AB1833"/>
      <c r="AC1833"/>
    </row>
    <row r="1834" spans="1:29" ht="15">
      <c r="A1834"/>
      <c r="J1834"/>
      <c r="AA1834"/>
      <c r="AB1834"/>
      <c r="AC1834"/>
    </row>
    <row r="1835" spans="1:29" ht="15">
      <c r="A1835"/>
      <c r="J1835"/>
      <c r="AA1835"/>
      <c r="AB1835"/>
      <c r="AC1835"/>
    </row>
    <row r="1836" spans="1:29" ht="15">
      <c r="A1836"/>
      <c r="J1836"/>
      <c r="AA1836"/>
      <c r="AB1836"/>
      <c r="AC1836"/>
    </row>
    <row r="1837" spans="1:29" ht="15">
      <c r="A1837"/>
      <c r="J1837"/>
      <c r="AA1837"/>
      <c r="AB1837"/>
      <c r="AC1837"/>
    </row>
    <row r="1838" spans="1:29" ht="15">
      <c r="A1838"/>
      <c r="J1838"/>
      <c r="AA1838"/>
      <c r="AB1838"/>
      <c r="AC1838"/>
    </row>
    <row r="1839" spans="1:29" ht="15">
      <c r="A1839"/>
      <c r="J1839"/>
      <c r="AA1839"/>
      <c r="AB1839"/>
      <c r="AC1839"/>
    </row>
    <row r="1840" spans="1:29" ht="15">
      <c r="A1840"/>
      <c r="J1840"/>
      <c r="AA1840"/>
      <c r="AB1840"/>
      <c r="AC1840"/>
    </row>
    <row r="1841" spans="1:29" ht="15">
      <c r="A1841"/>
      <c r="J1841"/>
      <c r="AA1841"/>
      <c r="AB1841"/>
      <c r="AC1841"/>
    </row>
    <row r="1842" spans="1:29" ht="15">
      <c r="A1842"/>
      <c r="J1842"/>
      <c r="AA1842"/>
      <c r="AB1842"/>
      <c r="AC1842"/>
    </row>
    <row r="1843" spans="1:29" ht="15">
      <c r="A1843"/>
      <c r="J1843"/>
      <c r="AA1843"/>
      <c r="AB1843"/>
      <c r="AC1843"/>
    </row>
    <row r="1844" spans="1:29" ht="15">
      <c r="A1844"/>
      <c r="J1844"/>
      <c r="AA1844"/>
      <c r="AB1844"/>
      <c r="AC1844"/>
    </row>
    <row r="1845" spans="1:29" ht="15">
      <c r="A1845"/>
      <c r="J1845"/>
      <c r="AA1845"/>
      <c r="AB1845"/>
      <c r="AC1845"/>
    </row>
    <row r="1846" spans="1:29" ht="15">
      <c r="A1846"/>
      <c r="J1846"/>
      <c r="AA1846"/>
      <c r="AB1846"/>
      <c r="AC1846"/>
    </row>
    <row r="1847" spans="1:29" ht="15">
      <c r="A1847"/>
      <c r="J1847"/>
      <c r="AA1847"/>
      <c r="AB1847"/>
      <c r="AC1847"/>
    </row>
    <row r="1848" spans="1:29" ht="15">
      <c r="A1848"/>
      <c r="J1848"/>
      <c r="AA1848"/>
      <c r="AB1848"/>
      <c r="AC1848"/>
    </row>
    <row r="1849" spans="1:29" ht="15">
      <c r="A1849"/>
      <c r="J1849"/>
      <c r="AA1849"/>
      <c r="AB1849"/>
      <c r="AC1849"/>
    </row>
    <row r="1850" spans="1:29" ht="15">
      <c r="A1850"/>
      <c r="J1850"/>
      <c r="AA1850"/>
      <c r="AB1850"/>
      <c r="AC1850"/>
    </row>
    <row r="1851" spans="1:29" ht="15">
      <c r="A1851"/>
      <c r="J1851"/>
      <c r="AA1851"/>
      <c r="AB1851"/>
      <c r="AC1851"/>
    </row>
    <row r="1852" spans="1:29" ht="15">
      <c r="A1852"/>
      <c r="J1852"/>
      <c r="AA1852"/>
      <c r="AB1852"/>
      <c r="AC1852"/>
    </row>
    <row r="1853" spans="1:29" ht="15">
      <c r="A1853"/>
      <c r="J1853"/>
      <c r="AA1853"/>
      <c r="AB1853"/>
      <c r="AC1853"/>
    </row>
    <row r="1854" spans="1:29" ht="15">
      <c r="A1854"/>
      <c r="J1854"/>
      <c r="AA1854"/>
      <c r="AB1854"/>
      <c r="AC1854"/>
    </row>
    <row r="1855" spans="1:29" ht="15">
      <c r="A1855"/>
      <c r="J1855"/>
      <c r="AA1855"/>
      <c r="AB1855"/>
      <c r="AC1855"/>
    </row>
    <row r="1856" spans="1:29" ht="15">
      <c r="A1856"/>
      <c r="J1856"/>
      <c r="AA1856"/>
      <c r="AB1856"/>
      <c r="AC1856"/>
    </row>
    <row r="1857" spans="1:29" ht="15">
      <c r="A1857"/>
      <c r="J1857"/>
      <c r="AA1857"/>
      <c r="AB1857"/>
      <c r="AC1857"/>
    </row>
    <row r="1858" spans="1:29" ht="15">
      <c r="A1858"/>
      <c r="J1858"/>
      <c r="AA1858"/>
      <c r="AB1858"/>
      <c r="AC1858"/>
    </row>
    <row r="1859" spans="1:29" ht="15">
      <c r="A1859"/>
      <c r="J1859"/>
      <c r="AA1859"/>
      <c r="AB1859"/>
      <c r="AC1859"/>
    </row>
    <row r="1860" spans="1:29" ht="15">
      <c r="A1860"/>
      <c r="J1860"/>
      <c r="AA1860"/>
      <c r="AB1860"/>
      <c r="AC1860"/>
    </row>
    <row r="1861" spans="1:29" ht="15">
      <c r="A1861"/>
      <c r="J1861"/>
      <c r="AA1861"/>
      <c r="AB1861"/>
      <c r="AC1861"/>
    </row>
    <row r="1862" spans="1:29" ht="15">
      <c r="A1862"/>
      <c r="J1862"/>
      <c r="AA1862"/>
      <c r="AB1862"/>
      <c r="AC1862"/>
    </row>
    <row r="1863" spans="1:29" ht="15">
      <c r="A1863"/>
      <c r="J1863"/>
      <c r="AA1863"/>
      <c r="AB1863"/>
      <c r="AC1863"/>
    </row>
    <row r="1864" spans="1:29" ht="15">
      <c r="A1864"/>
      <c r="J1864"/>
      <c r="AA1864"/>
      <c r="AB1864"/>
      <c r="AC1864"/>
    </row>
    <row r="1865" spans="1:29" ht="15">
      <c r="A1865"/>
      <c r="J1865"/>
      <c r="AA1865"/>
      <c r="AB1865"/>
      <c r="AC1865"/>
    </row>
    <row r="1866" spans="1:29" ht="15">
      <c r="A1866"/>
      <c r="J1866"/>
      <c r="AA1866"/>
      <c r="AB1866"/>
      <c r="AC1866"/>
    </row>
    <row r="1867" spans="1:29" ht="15">
      <c r="A1867"/>
      <c r="J1867"/>
      <c r="AA1867"/>
      <c r="AB1867"/>
      <c r="AC1867"/>
    </row>
    <row r="1868" spans="1:29" ht="15">
      <c r="A1868"/>
      <c r="J1868"/>
      <c r="AA1868"/>
      <c r="AB1868"/>
      <c r="AC1868"/>
    </row>
    <row r="1869" spans="1:29" ht="15">
      <c r="A1869"/>
      <c r="J1869"/>
      <c r="AA1869"/>
      <c r="AB1869"/>
      <c r="AC1869"/>
    </row>
    <row r="1870" spans="1:29" ht="15">
      <c r="A1870"/>
      <c r="J1870"/>
      <c r="AA1870"/>
      <c r="AB1870"/>
      <c r="AC1870"/>
    </row>
    <row r="1871" spans="1:29" ht="15">
      <c r="A1871"/>
      <c r="J1871"/>
      <c r="AA1871"/>
      <c r="AB1871"/>
      <c r="AC1871"/>
    </row>
    <row r="1872" spans="1:29" ht="15">
      <c r="A1872"/>
      <c r="J1872"/>
      <c r="AA1872"/>
      <c r="AB1872"/>
      <c r="AC1872"/>
    </row>
    <row r="1873" spans="1:29" ht="15">
      <c r="A1873"/>
      <c r="J1873"/>
      <c r="AA1873"/>
      <c r="AB1873"/>
      <c r="AC1873"/>
    </row>
    <row r="1874" spans="1:29" ht="15">
      <c r="A1874"/>
      <c r="J1874"/>
      <c r="AA1874"/>
      <c r="AB1874"/>
      <c r="AC1874"/>
    </row>
    <row r="1875" spans="1:29" ht="15">
      <c r="A1875"/>
      <c r="J1875"/>
      <c r="AA1875"/>
      <c r="AB1875"/>
      <c r="AC1875"/>
    </row>
    <row r="1876" spans="1:29" ht="15">
      <c r="A1876"/>
      <c r="J1876"/>
      <c r="AA1876"/>
      <c r="AB1876"/>
      <c r="AC1876"/>
    </row>
    <row r="1877" spans="1:29" ht="15">
      <c r="A1877"/>
      <c r="J1877"/>
      <c r="AA1877"/>
      <c r="AB1877"/>
      <c r="AC1877"/>
    </row>
    <row r="1878" spans="1:29" ht="15">
      <c r="A1878"/>
      <c r="J1878"/>
      <c r="AA1878"/>
      <c r="AB1878"/>
      <c r="AC1878"/>
    </row>
    <row r="1879" spans="1:29" ht="15">
      <c r="A1879"/>
      <c r="J1879"/>
      <c r="AA1879"/>
      <c r="AB1879"/>
      <c r="AC1879"/>
    </row>
    <row r="1880" spans="1:29" ht="15">
      <c r="A1880"/>
      <c r="J1880"/>
      <c r="AA1880"/>
      <c r="AB1880"/>
      <c r="AC1880"/>
    </row>
    <row r="1881" spans="1:29" ht="15">
      <c r="A1881"/>
      <c r="J1881"/>
      <c r="AA1881"/>
      <c r="AB1881"/>
      <c r="AC1881"/>
    </row>
    <row r="1882" spans="1:29" ht="15">
      <c r="A1882"/>
      <c r="J1882"/>
      <c r="AA1882"/>
      <c r="AB1882"/>
      <c r="AC1882"/>
    </row>
    <row r="1883" spans="1:29" ht="15">
      <c r="A1883"/>
      <c r="J1883"/>
      <c r="AA1883"/>
      <c r="AB1883"/>
      <c r="AC1883"/>
    </row>
    <row r="1884" spans="1:29" ht="15">
      <c r="A1884"/>
      <c r="J1884"/>
      <c r="AA1884"/>
      <c r="AB1884"/>
      <c r="AC1884"/>
    </row>
    <row r="1885" spans="1:29" ht="15">
      <c r="A1885"/>
      <c r="J1885"/>
      <c r="AA1885"/>
      <c r="AB1885"/>
      <c r="AC1885"/>
    </row>
    <row r="1886" spans="1:29" ht="15">
      <c r="A1886"/>
      <c r="J1886"/>
      <c r="AA1886"/>
      <c r="AB1886"/>
      <c r="AC1886"/>
    </row>
    <row r="1887" spans="1:29" ht="15">
      <c r="A1887"/>
      <c r="J1887"/>
      <c r="AA1887"/>
      <c r="AB1887"/>
      <c r="AC1887"/>
    </row>
    <row r="1888" spans="1:29" ht="15">
      <c r="A1888"/>
      <c r="J1888"/>
      <c r="AA1888"/>
      <c r="AB1888"/>
      <c r="AC1888"/>
    </row>
    <row r="1889" spans="1:29" ht="15">
      <c r="A1889"/>
      <c r="J1889"/>
      <c r="AA1889"/>
      <c r="AB1889"/>
      <c r="AC1889"/>
    </row>
    <row r="1890" spans="1:29" ht="15">
      <c r="A1890"/>
      <c r="J1890"/>
      <c r="AA1890"/>
      <c r="AB1890"/>
      <c r="AC1890"/>
    </row>
    <row r="1891" spans="1:29" ht="15">
      <c r="A1891"/>
      <c r="J1891"/>
      <c r="AA1891"/>
      <c r="AB1891"/>
      <c r="AC1891"/>
    </row>
    <row r="1892" spans="1:29" ht="15">
      <c r="A1892"/>
      <c r="J1892"/>
      <c r="AA1892"/>
      <c r="AB1892"/>
      <c r="AC1892"/>
    </row>
    <row r="1893" spans="1:29" ht="15">
      <c r="A1893"/>
      <c r="J1893"/>
      <c r="AA1893"/>
      <c r="AB1893"/>
      <c r="AC1893"/>
    </row>
    <row r="1894" spans="1:29" ht="15">
      <c r="A1894"/>
      <c r="J1894"/>
      <c r="AA1894"/>
      <c r="AB1894"/>
      <c r="AC1894"/>
    </row>
    <row r="1895" spans="1:29" ht="15">
      <c r="A1895"/>
      <c r="J1895"/>
      <c r="AA1895"/>
      <c r="AB1895"/>
      <c r="AC1895"/>
    </row>
    <row r="1896" spans="1:29" ht="15">
      <c r="A1896"/>
      <c r="J1896"/>
      <c r="AA1896"/>
      <c r="AB1896"/>
      <c r="AC1896"/>
    </row>
    <row r="1897" spans="1:29" ht="15">
      <c r="A1897"/>
      <c r="J1897"/>
      <c r="AA1897"/>
      <c r="AB1897"/>
      <c r="AC1897"/>
    </row>
    <row r="1898" spans="1:29" ht="15">
      <c r="A1898"/>
      <c r="J1898"/>
      <c r="AA1898"/>
      <c r="AB1898"/>
      <c r="AC1898"/>
    </row>
    <row r="1899" spans="1:29" ht="15">
      <c r="A1899"/>
      <c r="J1899"/>
      <c r="AA1899"/>
      <c r="AB1899"/>
      <c r="AC1899"/>
    </row>
    <row r="1900" spans="1:29" ht="15">
      <c r="A1900"/>
      <c r="J1900"/>
      <c r="AA1900"/>
      <c r="AB1900"/>
      <c r="AC1900"/>
    </row>
    <row r="1901" spans="1:29" ht="15">
      <c r="A1901"/>
      <c r="J1901"/>
      <c r="AA1901"/>
      <c r="AB1901"/>
      <c r="AC1901"/>
    </row>
    <row r="1902" spans="1:29" ht="15">
      <c r="A1902"/>
      <c r="J1902"/>
      <c r="AA1902"/>
      <c r="AB1902"/>
      <c r="AC1902"/>
    </row>
    <row r="1903" spans="1:29" ht="15">
      <c r="A1903"/>
      <c r="J1903"/>
      <c r="AA1903"/>
      <c r="AB1903"/>
      <c r="AC1903"/>
    </row>
    <row r="1904" spans="1:29" ht="15">
      <c r="A1904"/>
      <c r="J1904"/>
      <c r="AA1904"/>
      <c r="AB1904"/>
      <c r="AC1904"/>
    </row>
    <row r="1905" spans="1:29" ht="15">
      <c r="A1905"/>
      <c r="J1905"/>
      <c r="AA1905"/>
      <c r="AB1905"/>
      <c r="AC1905"/>
    </row>
    <row r="1906" spans="1:29" ht="15">
      <c r="A1906"/>
      <c r="J1906"/>
      <c r="AA1906"/>
      <c r="AB1906"/>
      <c r="AC1906"/>
    </row>
    <row r="1907" spans="1:29" ht="15">
      <c r="A1907"/>
      <c r="J1907"/>
      <c r="AA1907"/>
      <c r="AB1907"/>
      <c r="AC1907"/>
    </row>
    <row r="1908" spans="1:29" ht="15">
      <c r="A1908"/>
      <c r="J1908"/>
      <c r="AA1908"/>
      <c r="AB1908"/>
      <c r="AC1908"/>
    </row>
    <row r="1909" spans="1:29" ht="15">
      <c r="A1909"/>
      <c r="J1909"/>
      <c r="AA1909"/>
      <c r="AB1909"/>
      <c r="AC1909"/>
    </row>
    <row r="1910" spans="1:29" ht="15">
      <c r="A1910"/>
      <c r="J1910"/>
      <c r="AA1910"/>
      <c r="AB1910"/>
      <c r="AC1910"/>
    </row>
    <row r="1911" spans="1:29" ht="15">
      <c r="A1911"/>
      <c r="J1911"/>
      <c r="AA1911"/>
      <c r="AB1911"/>
      <c r="AC1911"/>
    </row>
    <row r="1912" spans="1:29" ht="15">
      <c r="A1912"/>
      <c r="J1912"/>
      <c r="AA1912"/>
      <c r="AB1912"/>
      <c r="AC1912"/>
    </row>
    <row r="1913" spans="1:29" ht="15">
      <c r="A1913"/>
      <c r="J1913"/>
      <c r="AA1913"/>
      <c r="AB1913"/>
      <c r="AC1913"/>
    </row>
    <row r="1914" spans="1:29" ht="15">
      <c r="A1914"/>
      <c r="J1914"/>
      <c r="AA1914"/>
      <c r="AB1914"/>
      <c r="AC1914"/>
    </row>
    <row r="1915" spans="1:29" ht="15">
      <c r="A1915"/>
      <c r="J1915"/>
      <c r="AA1915"/>
      <c r="AB1915"/>
      <c r="AC1915"/>
    </row>
    <row r="1916" spans="1:29" ht="15">
      <c r="A1916"/>
      <c r="J1916"/>
      <c r="AA1916"/>
      <c r="AB1916"/>
      <c r="AC1916"/>
    </row>
    <row r="1917" spans="1:29" ht="15">
      <c r="A1917"/>
      <c r="J1917"/>
      <c r="AA1917"/>
      <c r="AB1917"/>
      <c r="AC1917"/>
    </row>
    <row r="1918" spans="1:29" ht="15">
      <c r="A1918"/>
      <c r="J1918"/>
      <c r="AA1918"/>
      <c r="AB1918"/>
      <c r="AC1918"/>
    </row>
    <row r="1919" spans="1:29" ht="15">
      <c r="A1919"/>
      <c r="J1919"/>
      <c r="AA1919"/>
      <c r="AB1919"/>
      <c r="AC1919"/>
    </row>
    <row r="1920" spans="1:29" ht="15">
      <c r="A1920"/>
      <c r="J1920"/>
      <c r="AA1920"/>
      <c r="AB1920"/>
      <c r="AC1920"/>
    </row>
    <row r="1921" spans="1:29" ht="15">
      <c r="A1921"/>
      <c r="J1921"/>
      <c r="AA1921"/>
      <c r="AB1921"/>
      <c r="AC1921"/>
    </row>
    <row r="1922" spans="1:29" ht="15">
      <c r="A1922"/>
      <c r="J1922"/>
      <c r="AA1922"/>
      <c r="AB1922"/>
      <c r="AC1922"/>
    </row>
    <row r="1923" spans="1:29" ht="15">
      <c r="A1923"/>
      <c r="J1923"/>
      <c r="AA1923"/>
      <c r="AB1923"/>
      <c r="AC1923"/>
    </row>
    <row r="1924" spans="1:29" ht="15">
      <c r="A1924"/>
      <c r="J1924"/>
      <c r="AA1924"/>
      <c r="AB1924"/>
      <c r="AC1924"/>
    </row>
    <row r="1925" spans="1:29" ht="15">
      <c r="A1925"/>
      <c r="J1925"/>
      <c r="AA1925"/>
      <c r="AB1925"/>
      <c r="AC1925"/>
    </row>
    <row r="1926" spans="1:29" ht="15">
      <c r="A1926"/>
      <c r="J1926"/>
      <c r="AA1926"/>
      <c r="AB1926"/>
      <c r="AC1926"/>
    </row>
    <row r="1927" spans="1:29" ht="15">
      <c r="A1927"/>
      <c r="J1927"/>
      <c r="AA1927"/>
      <c r="AB1927"/>
      <c r="AC1927"/>
    </row>
    <row r="1928" spans="1:29" ht="15">
      <c r="A1928"/>
      <c r="J1928"/>
      <c r="AA1928"/>
      <c r="AB1928"/>
      <c r="AC1928"/>
    </row>
    <row r="1929" spans="1:29" ht="15">
      <c r="A1929"/>
      <c r="J1929"/>
      <c r="AA1929"/>
      <c r="AB1929"/>
      <c r="AC1929"/>
    </row>
    <row r="1930" spans="1:29" ht="15">
      <c r="A1930"/>
      <c r="J1930"/>
      <c r="AA1930"/>
      <c r="AB1930"/>
      <c r="AC1930"/>
    </row>
    <row r="1931" spans="1:29" ht="15">
      <c r="A1931"/>
      <c r="J1931"/>
      <c r="AA1931"/>
      <c r="AB1931"/>
      <c r="AC1931"/>
    </row>
    <row r="1932" spans="1:29" ht="15">
      <c r="A1932"/>
      <c r="J1932"/>
      <c r="AA1932"/>
      <c r="AB1932"/>
      <c r="AC1932"/>
    </row>
    <row r="1933" spans="1:29" ht="15">
      <c r="A1933"/>
      <c r="J1933"/>
      <c r="AA1933"/>
      <c r="AB1933"/>
      <c r="AC1933"/>
    </row>
    <row r="1934" spans="1:29" ht="15">
      <c r="A1934"/>
      <c r="J1934"/>
      <c r="AA1934"/>
      <c r="AB1934"/>
      <c r="AC1934"/>
    </row>
    <row r="1935" spans="1:29" ht="15">
      <c r="A1935"/>
      <c r="J1935"/>
      <c r="AA1935"/>
      <c r="AB1935"/>
      <c r="AC1935"/>
    </row>
    <row r="1936" spans="1:29" ht="15">
      <c r="A1936"/>
      <c r="J1936"/>
      <c r="AA1936"/>
      <c r="AB1936"/>
      <c r="AC1936"/>
    </row>
    <row r="1937" spans="1:29" ht="15">
      <c r="A1937"/>
      <c r="J1937"/>
      <c r="AA1937"/>
      <c r="AB1937"/>
      <c r="AC1937"/>
    </row>
    <row r="1938" spans="1:29" ht="15">
      <c r="A1938"/>
      <c r="J1938"/>
      <c r="AA1938"/>
      <c r="AB1938"/>
      <c r="AC1938"/>
    </row>
    <row r="1939" spans="1:29" ht="15">
      <c r="A1939"/>
      <c r="J1939"/>
      <c r="AA1939"/>
      <c r="AB1939"/>
      <c r="AC1939"/>
    </row>
    <row r="1940" spans="1:29" ht="15">
      <c r="A1940"/>
      <c r="J1940"/>
      <c r="AA1940"/>
      <c r="AB1940"/>
      <c r="AC1940"/>
    </row>
    <row r="1941" spans="1:29" ht="15">
      <c r="A1941"/>
      <c r="J1941"/>
      <c r="AA1941"/>
      <c r="AB1941"/>
      <c r="AC1941"/>
    </row>
    <row r="1942" spans="1:29" ht="15">
      <c r="A1942"/>
      <c r="J1942"/>
      <c r="AA1942"/>
      <c r="AB1942"/>
      <c r="AC1942"/>
    </row>
    <row r="1943" spans="1:29" ht="15">
      <c r="A1943"/>
      <c r="J1943"/>
      <c r="AA1943"/>
      <c r="AB1943"/>
      <c r="AC1943"/>
    </row>
    <row r="1944" spans="1:29" ht="15">
      <c r="A1944"/>
      <c r="J1944"/>
      <c r="AA1944"/>
      <c r="AB1944"/>
      <c r="AC1944"/>
    </row>
    <row r="1945" spans="1:29" ht="15">
      <c r="A1945"/>
      <c r="J1945"/>
      <c r="AA1945"/>
      <c r="AB1945"/>
      <c r="AC1945"/>
    </row>
    <row r="1946" spans="1:29" ht="15">
      <c r="A1946"/>
      <c r="J1946"/>
      <c r="AA1946"/>
      <c r="AB1946"/>
      <c r="AC1946"/>
    </row>
    <row r="1947" spans="1:29" ht="15">
      <c r="A1947"/>
      <c r="J1947"/>
      <c r="AA1947"/>
      <c r="AB1947"/>
      <c r="AC1947"/>
    </row>
    <row r="1948" spans="1:29" ht="15">
      <c r="A1948"/>
      <c r="J1948"/>
      <c r="AA1948"/>
      <c r="AB1948"/>
      <c r="AC1948"/>
    </row>
    <row r="1949" spans="1:29" ht="15">
      <c r="A1949"/>
      <c r="J1949"/>
      <c r="AA1949"/>
      <c r="AB1949"/>
      <c r="AC1949"/>
    </row>
    <row r="1950" spans="1:29" ht="15">
      <c r="A1950"/>
      <c r="J1950"/>
      <c r="AA1950"/>
      <c r="AB1950"/>
      <c r="AC1950"/>
    </row>
    <row r="1951" spans="1:29" ht="15">
      <c r="A1951"/>
      <c r="J1951"/>
      <c r="AA1951"/>
      <c r="AB1951"/>
      <c r="AC1951"/>
    </row>
    <row r="1952" spans="1:29" ht="15">
      <c r="A1952"/>
      <c r="J1952"/>
      <c r="AA1952"/>
      <c r="AB1952"/>
      <c r="AC1952"/>
    </row>
    <row r="1953" spans="1:29" ht="15">
      <c r="A1953"/>
      <c r="J1953"/>
      <c r="AA1953"/>
      <c r="AB1953"/>
      <c r="AC1953"/>
    </row>
    <row r="1954" spans="1:29" ht="15">
      <c r="A1954"/>
      <c r="J1954"/>
      <c r="AA1954"/>
      <c r="AB1954"/>
      <c r="AC1954"/>
    </row>
    <row r="1955" spans="1:29" ht="15">
      <c r="A1955"/>
      <c r="J1955"/>
      <c r="AA1955"/>
      <c r="AB1955"/>
      <c r="AC1955"/>
    </row>
    <row r="1956" spans="1:29" ht="15">
      <c r="A1956"/>
      <c r="J1956"/>
      <c r="AA1956"/>
      <c r="AB1956"/>
      <c r="AC1956"/>
    </row>
    <row r="1957" spans="1:29" ht="15">
      <c r="A1957"/>
      <c r="J1957"/>
      <c r="AA1957"/>
      <c r="AB1957"/>
      <c r="AC1957"/>
    </row>
    <row r="1958" spans="1:29" ht="15">
      <c r="A1958"/>
      <c r="J1958"/>
      <c r="AA1958"/>
      <c r="AB1958"/>
      <c r="AC1958"/>
    </row>
    <row r="1959" spans="1:29" ht="15">
      <c r="A1959"/>
      <c r="J1959"/>
      <c r="AA1959"/>
      <c r="AB1959"/>
      <c r="AC1959"/>
    </row>
    <row r="1960" spans="1:29" ht="15">
      <c r="A1960"/>
      <c r="J1960"/>
      <c r="AA1960"/>
      <c r="AB1960"/>
      <c r="AC1960"/>
    </row>
    <row r="1961" spans="1:29" ht="15">
      <c r="A1961"/>
      <c r="J1961"/>
      <c r="AA1961"/>
      <c r="AB1961"/>
      <c r="AC1961"/>
    </row>
    <row r="1962" spans="1:29" ht="15">
      <c r="A1962"/>
      <c r="J1962"/>
      <c r="AA1962"/>
      <c r="AB1962"/>
      <c r="AC1962"/>
    </row>
    <row r="1963" spans="1:29" ht="15">
      <c r="A1963"/>
      <c r="J1963"/>
      <c r="AA1963"/>
      <c r="AB1963"/>
      <c r="AC1963"/>
    </row>
    <row r="1964" spans="1:29" ht="15">
      <c r="A1964"/>
      <c r="J1964"/>
      <c r="AA1964"/>
      <c r="AB1964"/>
      <c r="AC1964"/>
    </row>
    <row r="1965" spans="1:29" ht="15">
      <c r="A1965"/>
      <c r="J1965"/>
      <c r="AA1965"/>
      <c r="AB1965"/>
      <c r="AC1965"/>
    </row>
    <row r="1966" spans="1:29" ht="15">
      <c r="A1966"/>
      <c r="J1966"/>
      <c r="AA1966"/>
      <c r="AB1966"/>
      <c r="AC1966"/>
    </row>
    <row r="1967" spans="1:29" ht="15">
      <c r="A1967"/>
      <c r="J1967"/>
      <c r="AA1967"/>
      <c r="AB1967"/>
      <c r="AC1967"/>
    </row>
    <row r="1968" spans="1:29" ht="15">
      <c r="A1968"/>
      <c r="J1968"/>
      <c r="AA1968"/>
      <c r="AB1968"/>
      <c r="AC1968"/>
    </row>
    <row r="1969" spans="1:29" ht="15">
      <c r="A1969"/>
      <c r="J1969"/>
      <c r="AA1969"/>
      <c r="AB1969"/>
      <c r="AC1969"/>
    </row>
    <row r="1970" spans="1:29" ht="15">
      <c r="A1970"/>
      <c r="J1970"/>
      <c r="AA1970"/>
      <c r="AB1970"/>
      <c r="AC1970"/>
    </row>
    <row r="1971" spans="1:29" ht="15">
      <c r="A1971"/>
      <c r="J1971"/>
      <c r="AA1971"/>
      <c r="AB1971"/>
      <c r="AC1971"/>
    </row>
    <row r="1972" spans="1:29" ht="15">
      <c r="A1972"/>
      <c r="J1972"/>
      <c r="AA1972"/>
      <c r="AB1972"/>
      <c r="AC1972"/>
    </row>
    <row r="1973" spans="1:29" ht="15">
      <c r="A1973"/>
      <c r="J1973"/>
      <c r="AA1973"/>
      <c r="AB1973"/>
      <c r="AC1973"/>
    </row>
    <row r="1974" spans="1:29" ht="15">
      <c r="A1974"/>
      <c r="J1974"/>
      <c r="AA1974"/>
      <c r="AB1974"/>
      <c r="AC1974"/>
    </row>
    <row r="1975" spans="1:29" ht="15">
      <c r="A1975"/>
      <c r="J1975"/>
      <c r="AA1975"/>
      <c r="AB1975"/>
      <c r="AC1975"/>
    </row>
    <row r="1976" spans="1:29" ht="15">
      <c r="A1976"/>
      <c r="J1976"/>
      <c r="AA1976"/>
      <c r="AB1976"/>
      <c r="AC1976"/>
    </row>
    <row r="1977" spans="1:29" ht="15">
      <c r="A1977"/>
      <c r="J1977"/>
      <c r="AA1977"/>
      <c r="AB1977"/>
      <c r="AC1977"/>
    </row>
    <row r="1978" spans="1:29" ht="15">
      <c r="A1978"/>
      <c r="J1978"/>
      <c r="AA1978"/>
      <c r="AB1978"/>
      <c r="AC1978"/>
    </row>
    <row r="1979" spans="1:29" ht="15">
      <c r="A1979"/>
      <c r="J1979"/>
      <c r="AA1979"/>
      <c r="AB1979"/>
      <c r="AC1979"/>
    </row>
    <row r="1980" spans="1:29" ht="15">
      <c r="A1980"/>
      <c r="J1980"/>
      <c r="AA1980"/>
      <c r="AB1980"/>
      <c r="AC1980"/>
    </row>
    <row r="1981" spans="1:29" ht="15">
      <c r="A1981"/>
      <c r="J1981"/>
      <c r="AA1981"/>
      <c r="AB1981"/>
      <c r="AC1981"/>
    </row>
    <row r="1982" spans="1:29" ht="15">
      <c r="A1982"/>
      <c r="J1982"/>
      <c r="AA1982"/>
      <c r="AB1982"/>
      <c r="AC1982"/>
    </row>
    <row r="1983" spans="1:29" ht="15">
      <c r="A1983"/>
      <c r="J1983"/>
      <c r="AA1983"/>
      <c r="AB1983"/>
      <c r="AC1983"/>
    </row>
    <row r="1984" spans="1:29" ht="15">
      <c r="A1984"/>
      <c r="J1984"/>
      <c r="AA1984"/>
      <c r="AB1984"/>
      <c r="AC1984"/>
    </row>
    <row r="1985" spans="1:29" ht="15">
      <c r="A1985"/>
      <c r="J1985"/>
      <c r="AA1985"/>
      <c r="AB1985"/>
      <c r="AC1985"/>
    </row>
    <row r="1986" spans="1:29" ht="15">
      <c r="A1986"/>
      <c r="J1986"/>
      <c r="AA1986"/>
      <c r="AB1986"/>
      <c r="AC1986"/>
    </row>
    <row r="1987" spans="1:29" ht="15">
      <c r="A1987"/>
      <c r="J1987"/>
      <c r="AA1987"/>
      <c r="AB1987"/>
      <c r="AC1987"/>
    </row>
    <row r="1988" spans="1:29" ht="15">
      <c r="A1988"/>
      <c r="J1988"/>
      <c r="AA1988"/>
      <c r="AB1988"/>
      <c r="AC1988"/>
    </row>
    <row r="1989" spans="1:29" ht="15">
      <c r="A1989"/>
      <c r="J1989"/>
      <c r="AA1989"/>
      <c r="AB1989"/>
      <c r="AC1989"/>
    </row>
    <row r="1990" spans="1:29" ht="15">
      <c r="A1990"/>
      <c r="J1990"/>
      <c r="AA1990"/>
      <c r="AB1990"/>
      <c r="AC1990"/>
    </row>
    <row r="1991" spans="1:29" ht="15">
      <c r="A1991"/>
      <c r="J1991"/>
      <c r="AA1991"/>
      <c r="AB1991"/>
      <c r="AC1991"/>
    </row>
    <row r="1992" spans="1:29" ht="15">
      <c r="A1992"/>
      <c r="J1992"/>
      <c r="AA1992"/>
      <c r="AB1992"/>
      <c r="AC1992"/>
    </row>
    <row r="1993" spans="1:29" ht="15">
      <c r="A1993"/>
      <c r="J1993"/>
      <c r="AA1993"/>
      <c r="AB1993"/>
      <c r="AC1993"/>
    </row>
    <row r="1994" spans="1:29" ht="15">
      <c r="A1994"/>
      <c r="J1994"/>
      <c r="AA1994"/>
      <c r="AB1994"/>
      <c r="AC1994"/>
    </row>
    <row r="1995" spans="1:29" ht="15">
      <c r="A1995"/>
      <c r="J1995"/>
      <c r="AA1995"/>
      <c r="AB1995"/>
      <c r="AC1995"/>
    </row>
    <row r="1996" spans="1:29" ht="15">
      <c r="A1996"/>
      <c r="J1996"/>
      <c r="AA1996"/>
      <c r="AB1996"/>
      <c r="AC1996"/>
    </row>
    <row r="1997" spans="1:29" ht="15">
      <c r="A1997"/>
      <c r="J1997"/>
      <c r="AA1997"/>
      <c r="AB1997"/>
      <c r="AC1997"/>
    </row>
    <row r="1998" spans="1:29" ht="15">
      <c r="A1998"/>
      <c r="J1998"/>
      <c r="AA1998"/>
      <c r="AB1998"/>
      <c r="AC1998"/>
    </row>
    <row r="1999" spans="1:29" ht="15">
      <c r="A1999"/>
      <c r="J1999"/>
      <c r="AA1999"/>
      <c r="AB1999"/>
      <c r="AC1999"/>
    </row>
    <row r="2000" spans="1:29" ht="15">
      <c r="A2000"/>
      <c r="J2000"/>
      <c r="AA2000"/>
      <c r="AB2000"/>
      <c r="AC2000"/>
    </row>
    <row r="2001" spans="1:29" ht="15">
      <c r="A2001"/>
      <c r="J2001"/>
      <c r="AA2001"/>
      <c r="AB2001"/>
      <c r="AC2001"/>
    </row>
    <row r="2002" spans="1:29" ht="15">
      <c r="A2002"/>
      <c r="J2002"/>
      <c r="AA2002"/>
      <c r="AB2002"/>
      <c r="AC2002"/>
    </row>
    <row r="2003" spans="1:29" ht="15">
      <c r="A2003"/>
      <c r="J2003"/>
      <c r="AA2003"/>
      <c r="AB2003"/>
      <c r="AC2003"/>
    </row>
    <row r="2004" spans="1:29" ht="15">
      <c r="A2004"/>
      <c r="J2004"/>
      <c r="AA2004"/>
      <c r="AB2004"/>
      <c r="AC2004"/>
    </row>
    <row r="2005" spans="1:29" ht="15">
      <c r="A2005"/>
      <c r="J2005"/>
      <c r="AA2005"/>
      <c r="AB2005"/>
      <c r="AC2005"/>
    </row>
    <row r="2006" spans="1:29" ht="15">
      <c r="A2006"/>
      <c r="J2006"/>
      <c r="AA2006"/>
      <c r="AB2006"/>
      <c r="AC2006"/>
    </row>
    <row r="2007" spans="1:29" ht="15">
      <c r="A2007"/>
      <c r="J2007"/>
      <c r="AA2007"/>
      <c r="AB2007"/>
      <c r="AC2007"/>
    </row>
    <row r="2008" spans="1:29" ht="15">
      <c r="A2008"/>
      <c r="J2008"/>
      <c r="AA2008"/>
      <c r="AB2008"/>
      <c r="AC2008"/>
    </row>
    <row r="2009" spans="1:29" ht="15">
      <c r="A2009"/>
      <c r="J2009"/>
      <c r="AA2009"/>
      <c r="AB2009"/>
      <c r="AC2009"/>
    </row>
    <row r="2010" spans="1:29" ht="15">
      <c r="A2010"/>
      <c r="J2010"/>
      <c r="AA2010"/>
      <c r="AB2010"/>
      <c r="AC2010"/>
    </row>
    <row r="2011" spans="1:29" ht="15">
      <c r="A2011"/>
      <c r="J2011"/>
      <c r="AA2011"/>
      <c r="AB2011"/>
      <c r="AC2011"/>
    </row>
    <row r="2012" spans="1:29" ht="15">
      <c r="A2012"/>
      <c r="J2012"/>
      <c r="AA2012"/>
      <c r="AB2012"/>
      <c r="AC2012"/>
    </row>
    <row r="2013" spans="1:29" ht="15">
      <c r="A2013"/>
      <c r="J2013"/>
      <c r="AA2013"/>
      <c r="AB2013"/>
      <c r="AC2013"/>
    </row>
    <row r="2014" spans="1:29" ht="15">
      <c r="A2014"/>
      <c r="J2014"/>
      <c r="AA2014"/>
      <c r="AB2014"/>
      <c r="AC2014"/>
    </row>
    <row r="2015" spans="1:29" ht="15">
      <c r="A2015"/>
      <c r="J2015"/>
      <c r="AA2015"/>
      <c r="AB2015"/>
      <c r="AC2015"/>
    </row>
    <row r="2016" spans="1:29" ht="15">
      <c r="A2016"/>
      <c r="J2016"/>
      <c r="AA2016"/>
      <c r="AB2016"/>
      <c r="AC2016"/>
    </row>
    <row r="2017" spans="1:29" ht="15">
      <c r="A2017"/>
      <c r="J2017"/>
      <c r="AA2017"/>
      <c r="AB2017"/>
      <c r="AC2017"/>
    </row>
    <row r="2018" spans="1:29" ht="15">
      <c r="A2018"/>
      <c r="J2018"/>
      <c r="AA2018"/>
      <c r="AB2018"/>
      <c r="AC2018"/>
    </row>
    <row r="2019" spans="1:29" ht="15">
      <c r="A2019"/>
      <c r="J2019"/>
      <c r="AA2019"/>
      <c r="AB2019"/>
      <c r="AC2019"/>
    </row>
    <row r="2020" spans="1:29" ht="15">
      <c r="A2020"/>
      <c r="J2020"/>
      <c r="AA2020"/>
      <c r="AB2020"/>
      <c r="AC2020"/>
    </row>
    <row r="2021" spans="1:29" ht="15">
      <c r="A2021"/>
      <c r="J2021"/>
      <c r="AA2021"/>
      <c r="AB2021"/>
      <c r="AC2021"/>
    </row>
    <row r="2022" spans="1:29" ht="15">
      <c r="A2022"/>
      <c r="J2022"/>
      <c r="AA2022"/>
      <c r="AB2022"/>
      <c r="AC2022"/>
    </row>
    <row r="2023" spans="1:29" ht="15">
      <c r="A2023"/>
      <c r="J2023"/>
      <c r="AA2023"/>
      <c r="AB2023"/>
      <c r="AC2023"/>
    </row>
    <row r="2024" spans="1:29" ht="15">
      <c r="A2024"/>
      <c r="J2024"/>
      <c r="AA2024"/>
      <c r="AB2024"/>
      <c r="AC2024"/>
    </row>
    <row r="2025" spans="1:29" ht="15">
      <c r="A2025"/>
      <c r="J2025"/>
      <c r="AA2025"/>
      <c r="AB2025"/>
      <c r="AC2025"/>
    </row>
    <row r="2026" spans="1:29" ht="15">
      <c r="A2026"/>
      <c r="J2026"/>
      <c r="AA2026"/>
      <c r="AB2026"/>
      <c r="AC2026"/>
    </row>
    <row r="2027" spans="1:29" ht="15">
      <c r="A2027"/>
      <c r="J2027"/>
      <c r="AA2027"/>
      <c r="AB2027"/>
      <c r="AC2027"/>
    </row>
    <row r="2028" spans="1:29" ht="15">
      <c r="A2028"/>
      <c r="J2028"/>
      <c r="AA2028"/>
      <c r="AB2028"/>
      <c r="AC2028"/>
    </row>
    <row r="2029" spans="1:29" ht="15">
      <c r="A2029"/>
      <c r="J2029"/>
      <c r="AA2029"/>
      <c r="AB2029"/>
      <c r="AC2029"/>
    </row>
    <row r="2030" spans="1:29" ht="15">
      <c r="A2030"/>
      <c r="J2030"/>
      <c r="AA2030"/>
      <c r="AB2030"/>
      <c r="AC2030"/>
    </row>
    <row r="2031" spans="1:29" ht="15">
      <c r="A2031"/>
      <c r="J2031"/>
      <c r="AA2031"/>
      <c r="AB2031"/>
      <c r="AC2031"/>
    </row>
    <row r="2032" spans="1:29" ht="15">
      <c r="A2032"/>
      <c r="J2032"/>
      <c r="AA2032"/>
      <c r="AB2032"/>
      <c r="AC2032"/>
    </row>
    <row r="2033" spans="1:29" ht="15">
      <c r="A2033"/>
      <c r="J2033"/>
      <c r="AA2033"/>
      <c r="AB2033"/>
      <c r="AC2033"/>
    </row>
    <row r="2034" spans="1:29" ht="15">
      <c r="A2034"/>
      <c r="J2034"/>
      <c r="AA2034"/>
      <c r="AB2034"/>
      <c r="AC2034"/>
    </row>
    <row r="2035" spans="1:29" ht="15">
      <c r="A2035"/>
      <c r="J2035"/>
      <c r="AA2035"/>
      <c r="AB2035"/>
      <c r="AC2035"/>
    </row>
    <row r="2036" spans="1:29" ht="15">
      <c r="A2036"/>
      <c r="J2036"/>
      <c r="AA2036"/>
      <c r="AB2036"/>
      <c r="AC2036"/>
    </row>
    <row r="2037" spans="1:29" ht="15">
      <c r="A2037"/>
      <c r="J2037"/>
      <c r="AA2037"/>
      <c r="AB2037"/>
      <c r="AC2037"/>
    </row>
    <row r="2038" spans="1:29" ht="15">
      <c r="A2038"/>
      <c r="J2038"/>
      <c r="AA2038"/>
      <c r="AB2038"/>
      <c r="AC2038"/>
    </row>
    <row r="2039" spans="1:29" ht="15">
      <c r="A2039"/>
      <c r="J2039"/>
      <c r="AA2039"/>
      <c r="AB2039"/>
      <c r="AC2039"/>
    </row>
    <row r="2040" spans="1:29" ht="15">
      <c r="A2040"/>
      <c r="J2040"/>
      <c r="AA2040"/>
      <c r="AB2040"/>
      <c r="AC2040"/>
    </row>
    <row r="2041" spans="1:29" ht="15">
      <c r="A2041"/>
      <c r="J2041"/>
      <c r="AA2041"/>
      <c r="AB2041"/>
      <c r="AC2041"/>
    </row>
    <row r="2042" spans="1:29" ht="15">
      <c r="A2042"/>
      <c r="J2042"/>
      <c r="AA2042"/>
      <c r="AB2042"/>
      <c r="AC2042"/>
    </row>
    <row r="2043" spans="1:29" ht="15">
      <c r="A2043"/>
      <c r="J2043"/>
      <c r="AA2043"/>
      <c r="AB2043"/>
      <c r="AC2043"/>
    </row>
    <row r="2044" spans="1:29" ht="15">
      <c r="A2044"/>
      <c r="J2044"/>
      <c r="AA2044"/>
      <c r="AB2044"/>
      <c r="AC2044"/>
    </row>
    <row r="2045" spans="1:29" ht="15">
      <c r="A2045"/>
      <c r="J2045"/>
      <c r="AA2045"/>
      <c r="AB2045"/>
      <c r="AC2045"/>
    </row>
    <row r="2046" spans="1:29" ht="15">
      <c r="A2046"/>
      <c r="J2046"/>
      <c r="AA2046"/>
      <c r="AB2046"/>
      <c r="AC2046"/>
    </row>
    <row r="2047" spans="1:29" ht="15">
      <c r="A2047"/>
      <c r="J2047"/>
      <c r="AA2047"/>
      <c r="AB2047"/>
      <c r="AC2047"/>
    </row>
    <row r="2048" spans="1:29" ht="15">
      <c r="A2048"/>
      <c r="J2048"/>
      <c r="AA2048"/>
      <c r="AB2048"/>
      <c r="AC2048"/>
    </row>
    <row r="2049" spans="1:29" ht="15">
      <c r="A2049"/>
      <c r="J2049"/>
      <c r="AA2049"/>
      <c r="AB2049"/>
      <c r="AC2049"/>
    </row>
    <row r="2050" spans="1:29" ht="15">
      <c r="A2050"/>
      <c r="J2050"/>
      <c r="AA2050"/>
      <c r="AB2050"/>
      <c r="AC2050"/>
    </row>
    <row r="2051" spans="1:29" ht="15">
      <c r="A2051"/>
      <c r="J2051"/>
      <c r="AA2051"/>
      <c r="AB2051"/>
      <c r="AC2051"/>
    </row>
    <row r="2052" spans="1:29" ht="15">
      <c r="A2052"/>
      <c r="J2052"/>
      <c r="AA2052"/>
      <c r="AB2052"/>
      <c r="AC2052"/>
    </row>
    <row r="2053" spans="1:29" ht="15">
      <c r="A2053"/>
      <c r="J2053"/>
      <c r="AA2053"/>
      <c r="AB2053"/>
      <c r="AC2053"/>
    </row>
    <row r="2054" spans="1:29" ht="15">
      <c r="A2054"/>
      <c r="J2054"/>
      <c r="AA2054"/>
      <c r="AB2054"/>
      <c r="AC2054"/>
    </row>
    <row r="2055" spans="1:29" ht="15">
      <c r="A2055"/>
      <c r="J2055"/>
      <c r="AA2055"/>
      <c r="AB2055"/>
      <c r="AC2055"/>
    </row>
    <row r="2056" spans="1:29" ht="15">
      <c r="A2056"/>
      <c r="J2056"/>
      <c r="AA2056"/>
      <c r="AB2056"/>
      <c r="AC2056"/>
    </row>
    <row r="2057" spans="1:29" ht="15">
      <c r="A2057"/>
      <c r="J2057"/>
      <c r="AA2057"/>
      <c r="AB2057"/>
      <c r="AC2057"/>
    </row>
    <row r="2058" spans="1:29" ht="15">
      <c r="A2058"/>
      <c r="J2058"/>
      <c r="AA2058"/>
      <c r="AB2058"/>
      <c r="AC2058"/>
    </row>
    <row r="2059" spans="1:29" ht="15">
      <c r="A2059"/>
      <c r="J2059"/>
      <c r="AA2059"/>
      <c r="AB2059"/>
      <c r="AC2059"/>
    </row>
    <row r="2060" spans="1:29" ht="15">
      <c r="A2060"/>
      <c r="J2060"/>
      <c r="AA2060"/>
      <c r="AB2060"/>
      <c r="AC2060"/>
    </row>
    <row r="2061" spans="1:29" ht="15">
      <c r="A2061"/>
      <c r="J2061"/>
      <c r="AA2061"/>
      <c r="AB2061"/>
      <c r="AC2061"/>
    </row>
    <row r="2062" spans="1:29" ht="15">
      <c r="A2062"/>
      <c r="J2062"/>
      <c r="AA2062"/>
      <c r="AB2062"/>
      <c r="AC2062"/>
    </row>
    <row r="2063" spans="1:29" ht="15">
      <c r="A2063"/>
      <c r="J2063"/>
      <c r="AA2063"/>
      <c r="AB2063"/>
      <c r="AC2063"/>
    </row>
    <row r="2064" spans="1:29" ht="15">
      <c r="A2064"/>
      <c r="J2064"/>
      <c r="AA2064"/>
      <c r="AB2064"/>
      <c r="AC2064"/>
    </row>
    <row r="2065" spans="1:29" ht="15">
      <c r="A2065"/>
      <c r="J2065"/>
      <c r="AA2065"/>
      <c r="AB2065"/>
      <c r="AC2065"/>
    </row>
    <row r="2066" spans="1:29" ht="15">
      <c r="A2066"/>
      <c r="J2066"/>
      <c r="AA2066"/>
      <c r="AB2066"/>
      <c r="AC2066"/>
    </row>
    <row r="2067" spans="1:29" ht="15">
      <c r="A2067"/>
      <c r="J2067"/>
      <c r="AA2067"/>
      <c r="AB2067"/>
      <c r="AC2067"/>
    </row>
    <row r="2068" spans="1:29" ht="15">
      <c r="A2068"/>
      <c r="J2068"/>
      <c r="AA2068"/>
      <c r="AB2068"/>
      <c r="AC2068"/>
    </row>
    <row r="2069" spans="1:29" ht="15">
      <c r="A2069"/>
      <c r="J2069"/>
      <c r="AA2069"/>
      <c r="AB2069"/>
      <c r="AC2069"/>
    </row>
    <row r="2070" spans="1:29" ht="15">
      <c r="A2070"/>
      <c r="J2070"/>
      <c r="AA2070"/>
      <c r="AB2070"/>
      <c r="AC2070"/>
    </row>
    <row r="2071" spans="1:29" ht="15">
      <c r="A2071"/>
      <c r="J2071"/>
      <c r="AA2071"/>
      <c r="AB2071"/>
      <c r="AC2071"/>
    </row>
    <row r="2072" spans="1:29" ht="15">
      <c r="A2072"/>
      <c r="J2072"/>
      <c r="AA2072"/>
      <c r="AB2072"/>
      <c r="AC2072"/>
    </row>
    <row r="2073" spans="1:29" ht="15">
      <c r="A2073"/>
      <c r="J2073"/>
      <c r="AA2073"/>
      <c r="AB2073"/>
      <c r="AC2073"/>
    </row>
    <row r="2074" spans="1:29" ht="15">
      <c r="A2074"/>
      <c r="J2074"/>
      <c r="AA2074"/>
      <c r="AB2074"/>
      <c r="AC2074"/>
    </row>
    <row r="2075" spans="1:29" ht="15">
      <c r="A2075"/>
      <c r="J2075"/>
      <c r="AA2075"/>
      <c r="AB2075"/>
      <c r="AC2075"/>
    </row>
    <row r="2076" spans="1:29" ht="15">
      <c r="A2076"/>
      <c r="J2076"/>
      <c r="AA2076"/>
      <c r="AB2076"/>
      <c r="AC2076"/>
    </row>
    <row r="2077" spans="1:29" ht="15">
      <c r="A2077"/>
      <c r="J2077"/>
      <c r="AA2077"/>
      <c r="AB2077"/>
      <c r="AC2077"/>
    </row>
    <row r="2078" spans="1:29" ht="15">
      <c r="A2078"/>
      <c r="J2078"/>
      <c r="AA2078"/>
      <c r="AB2078"/>
      <c r="AC2078"/>
    </row>
    <row r="2079" spans="1:29" ht="15">
      <c r="A2079"/>
      <c r="J2079"/>
      <c r="AA2079"/>
      <c r="AB2079"/>
      <c r="AC2079"/>
    </row>
    <row r="2080" spans="1:29" ht="15">
      <c r="A2080"/>
      <c r="J2080"/>
      <c r="AA2080"/>
      <c r="AB2080"/>
      <c r="AC2080"/>
    </row>
    <row r="2081" spans="1:29" ht="15">
      <c r="A2081"/>
      <c r="J2081"/>
      <c r="AA2081"/>
      <c r="AB2081"/>
      <c r="AC2081"/>
    </row>
    <row r="2082" spans="1:29" ht="15">
      <c r="A2082"/>
      <c r="J2082"/>
      <c r="AA2082"/>
      <c r="AB2082"/>
      <c r="AC2082"/>
    </row>
    <row r="2083" spans="1:29" ht="15">
      <c r="A2083"/>
      <c r="J2083"/>
      <c r="AA2083"/>
      <c r="AB2083"/>
      <c r="AC2083"/>
    </row>
    <row r="2084" spans="1:29" ht="15">
      <c r="A2084"/>
      <c r="J2084"/>
      <c r="AA2084"/>
      <c r="AB2084"/>
      <c r="AC2084"/>
    </row>
    <row r="2085" spans="1:29" ht="15">
      <c r="A2085"/>
      <c r="J2085"/>
      <c r="AA2085"/>
      <c r="AB2085"/>
      <c r="AC2085"/>
    </row>
    <row r="2086" spans="1:29" ht="15">
      <c r="A2086"/>
      <c r="J2086"/>
      <c r="AA2086"/>
      <c r="AB2086"/>
      <c r="AC2086"/>
    </row>
    <row r="2087" spans="1:29" ht="15">
      <c r="A2087"/>
      <c r="J2087"/>
      <c r="AA2087"/>
      <c r="AB2087"/>
      <c r="AC2087"/>
    </row>
    <row r="2088" spans="1:29" ht="15">
      <c r="A2088"/>
      <c r="J2088"/>
      <c r="AA2088"/>
      <c r="AB2088"/>
      <c r="AC2088"/>
    </row>
    <row r="2089" spans="1:29" ht="15">
      <c r="A2089"/>
      <c r="J2089"/>
      <c r="AA2089"/>
      <c r="AB2089"/>
      <c r="AC2089"/>
    </row>
    <row r="2090" spans="1:29" ht="15">
      <c r="A2090"/>
      <c r="J2090"/>
      <c r="AA2090"/>
      <c r="AB2090"/>
      <c r="AC2090"/>
    </row>
    <row r="2091" spans="1:29" ht="15">
      <c r="A2091"/>
      <c r="J2091"/>
      <c r="AA2091"/>
      <c r="AB2091"/>
      <c r="AC2091"/>
    </row>
    <row r="2092" spans="1:29" ht="15">
      <c r="A2092"/>
      <c r="J2092"/>
      <c r="AA2092"/>
      <c r="AB2092"/>
      <c r="AC2092"/>
    </row>
    <row r="2093" spans="1:29" ht="15">
      <c r="A2093"/>
      <c r="J2093"/>
      <c r="AA2093"/>
      <c r="AB2093"/>
      <c r="AC2093"/>
    </row>
    <row r="2094" spans="1:29" ht="15">
      <c r="A2094"/>
      <c r="J2094"/>
      <c r="AA2094"/>
      <c r="AB2094"/>
      <c r="AC2094"/>
    </row>
    <row r="2095" spans="1:29" ht="15">
      <c r="A2095"/>
      <c r="J2095"/>
      <c r="AA2095"/>
      <c r="AB2095"/>
      <c r="AC2095"/>
    </row>
    <row r="2096" spans="1:29" ht="15">
      <c r="A2096"/>
      <c r="J2096"/>
      <c r="AA2096"/>
      <c r="AB2096"/>
      <c r="AC2096"/>
    </row>
    <row r="2097" spans="1:29" ht="15">
      <c r="A2097"/>
      <c r="J2097"/>
      <c r="AA2097"/>
      <c r="AB2097"/>
      <c r="AC2097"/>
    </row>
    <row r="2098" spans="1:29" ht="15">
      <c r="A2098"/>
      <c r="J2098"/>
      <c r="AA2098"/>
      <c r="AB2098"/>
      <c r="AC2098"/>
    </row>
    <row r="2099" spans="1:29" ht="15">
      <c r="A2099"/>
      <c r="J2099"/>
      <c r="AA2099"/>
      <c r="AB2099"/>
      <c r="AC2099"/>
    </row>
    <row r="2100" spans="1:29" ht="15">
      <c r="A2100"/>
      <c r="J2100"/>
      <c r="AA2100"/>
      <c r="AB2100"/>
      <c r="AC2100"/>
    </row>
    <row r="2101" spans="1:29" ht="15">
      <c r="A2101"/>
      <c r="J2101"/>
      <c r="AA2101"/>
      <c r="AB2101"/>
      <c r="AC2101"/>
    </row>
    <row r="2102" spans="1:29" ht="15">
      <c r="A2102"/>
      <c r="J2102"/>
      <c r="AA2102"/>
      <c r="AB2102"/>
      <c r="AC2102"/>
    </row>
    <row r="2103" spans="1:29" ht="15">
      <c r="A2103"/>
      <c r="J2103"/>
      <c r="AA2103"/>
      <c r="AB2103"/>
      <c r="AC2103"/>
    </row>
    <row r="2104" spans="1:29" ht="15">
      <c r="A2104"/>
      <c r="J2104"/>
      <c r="AA2104"/>
      <c r="AB2104"/>
      <c r="AC2104"/>
    </row>
    <row r="2105" spans="1:29" ht="15">
      <c r="A2105"/>
      <c r="J2105"/>
      <c r="AA2105"/>
      <c r="AB2105"/>
      <c r="AC2105"/>
    </row>
    <row r="2106" spans="1:29" ht="15">
      <c r="A2106"/>
      <c r="J2106"/>
      <c r="AA2106"/>
      <c r="AB2106"/>
      <c r="AC2106"/>
    </row>
    <row r="2107" spans="1:29" ht="15">
      <c r="A2107"/>
      <c r="J2107"/>
      <c r="AA2107"/>
      <c r="AB2107"/>
      <c r="AC2107"/>
    </row>
    <row r="2108" spans="1:29" ht="15">
      <c r="A2108"/>
      <c r="J2108"/>
      <c r="AA2108"/>
      <c r="AB2108"/>
      <c r="AC2108"/>
    </row>
    <row r="2109" spans="1:29" ht="15">
      <c r="A2109"/>
      <c r="J2109"/>
      <c r="AA2109"/>
      <c r="AB2109"/>
      <c r="AC2109"/>
    </row>
    <row r="2110" spans="1:29" ht="15">
      <c r="A2110"/>
      <c r="J2110"/>
      <c r="AA2110"/>
      <c r="AB2110"/>
      <c r="AC2110"/>
    </row>
    <row r="2111" spans="1:29" ht="15">
      <c r="A2111"/>
      <c r="J2111"/>
      <c r="AA2111"/>
      <c r="AB2111"/>
      <c r="AC2111"/>
    </row>
    <row r="2112" spans="1:29" ht="15">
      <c r="A2112"/>
      <c r="J2112"/>
      <c r="AA2112"/>
      <c r="AB2112"/>
      <c r="AC2112"/>
    </row>
    <row r="2113" spans="1:29" ht="15">
      <c r="A2113"/>
      <c r="J2113"/>
      <c r="AA2113"/>
      <c r="AB2113"/>
      <c r="AC2113"/>
    </row>
    <row r="2114" spans="1:29" ht="15">
      <c r="A2114"/>
      <c r="J2114"/>
      <c r="AA2114"/>
      <c r="AB2114"/>
      <c r="AC2114"/>
    </row>
    <row r="2115" spans="1:29" ht="15">
      <c r="A2115"/>
      <c r="J2115"/>
      <c r="AA2115"/>
      <c r="AB2115"/>
      <c r="AC2115"/>
    </row>
    <row r="2116" spans="1:29" ht="15">
      <c r="A2116"/>
      <c r="J2116"/>
      <c r="AA2116"/>
      <c r="AB2116"/>
      <c r="AC2116"/>
    </row>
    <row r="2117" spans="1:29" ht="15">
      <c r="A2117"/>
      <c r="J2117"/>
      <c r="AA2117"/>
      <c r="AB2117"/>
      <c r="AC2117"/>
    </row>
    <row r="2118" spans="1:29" ht="15">
      <c r="A2118"/>
      <c r="J2118"/>
      <c r="AA2118"/>
      <c r="AB2118"/>
      <c r="AC2118"/>
    </row>
    <row r="2119" spans="1:29" ht="15">
      <c r="A2119"/>
      <c r="J2119"/>
      <c r="AA2119"/>
      <c r="AB2119"/>
      <c r="AC2119"/>
    </row>
    <row r="2120" spans="1:29" ht="15">
      <c r="A2120"/>
      <c r="J2120"/>
      <c r="AA2120"/>
      <c r="AB2120"/>
      <c r="AC2120"/>
    </row>
    <row r="2121" spans="1:29" ht="15">
      <c r="A2121"/>
      <c r="J2121"/>
      <c r="AA2121"/>
      <c r="AB2121"/>
      <c r="AC2121"/>
    </row>
    <row r="2122" spans="1:29" ht="15">
      <c r="A2122"/>
      <c r="J2122"/>
      <c r="AA2122"/>
      <c r="AB2122"/>
      <c r="AC2122"/>
    </row>
    <row r="2123" spans="1:29" ht="15">
      <c r="A2123"/>
      <c r="J2123"/>
      <c r="AA2123"/>
      <c r="AB2123"/>
      <c r="AC2123"/>
    </row>
    <row r="2124" spans="1:29" ht="15">
      <c r="A2124"/>
      <c r="J2124"/>
      <c r="AA2124"/>
      <c r="AB2124"/>
      <c r="AC2124"/>
    </row>
    <row r="2125" spans="1:29" ht="15">
      <c r="A2125"/>
      <c r="J2125"/>
      <c r="AA2125"/>
      <c r="AB2125"/>
      <c r="AC2125"/>
    </row>
    <row r="2126" spans="1:29" ht="15">
      <c r="A2126"/>
      <c r="J2126"/>
      <c r="AA2126"/>
      <c r="AB2126"/>
      <c r="AC2126"/>
    </row>
    <row r="2127" spans="1:29" ht="15">
      <c r="A2127"/>
      <c r="J2127"/>
      <c r="AA2127"/>
      <c r="AB2127"/>
      <c r="AC2127"/>
    </row>
    <row r="2128" spans="1:29" ht="15">
      <c r="A2128"/>
      <c r="J2128"/>
      <c r="AA2128"/>
      <c r="AB2128"/>
      <c r="AC2128"/>
    </row>
    <row r="2129" spans="1:29" ht="15">
      <c r="A2129"/>
      <c r="J2129"/>
      <c r="AA2129"/>
      <c r="AB2129"/>
      <c r="AC2129"/>
    </row>
    <row r="2130" spans="1:29" ht="15">
      <c r="A2130"/>
      <c r="J2130"/>
      <c r="AA2130"/>
      <c r="AB2130"/>
      <c r="AC2130"/>
    </row>
    <row r="2131" spans="1:29" ht="15">
      <c r="A2131"/>
      <c r="J2131"/>
      <c r="AA2131"/>
      <c r="AB2131"/>
      <c r="AC2131"/>
    </row>
    <row r="2132" spans="1:29" ht="15">
      <c r="A2132"/>
      <c r="J2132"/>
      <c r="AA2132"/>
      <c r="AB2132"/>
      <c r="AC2132"/>
    </row>
    <row r="2133" spans="1:29" ht="15">
      <c r="A2133"/>
      <c r="J2133"/>
      <c r="AA2133"/>
      <c r="AB2133"/>
      <c r="AC2133"/>
    </row>
    <row r="2134" spans="1:29" ht="15">
      <c r="A2134"/>
      <c r="J2134"/>
      <c r="AA2134"/>
      <c r="AB2134"/>
      <c r="AC2134"/>
    </row>
    <row r="2135" spans="1:29" ht="15">
      <c r="A2135"/>
      <c r="J2135"/>
      <c r="AA2135"/>
      <c r="AB2135"/>
      <c r="AC2135"/>
    </row>
    <row r="2136" spans="1:29" ht="15">
      <c r="A2136"/>
      <c r="J2136"/>
      <c r="AA2136"/>
      <c r="AB2136"/>
      <c r="AC2136"/>
    </row>
    <row r="2137" spans="1:29" ht="15">
      <c r="A2137"/>
      <c r="J2137"/>
      <c r="AA2137"/>
      <c r="AB2137"/>
      <c r="AC2137"/>
    </row>
    <row r="2138" spans="1:29" ht="15">
      <c r="A2138"/>
      <c r="J2138"/>
      <c r="AA2138"/>
      <c r="AB2138"/>
      <c r="AC2138"/>
    </row>
    <row r="2139" spans="1:29" ht="15">
      <c r="A2139"/>
      <c r="J2139"/>
      <c r="AA2139"/>
      <c r="AB2139"/>
      <c r="AC2139"/>
    </row>
    <row r="2140" spans="1:29" ht="15">
      <c r="A2140"/>
      <c r="J2140"/>
      <c r="AA2140"/>
      <c r="AB2140"/>
      <c r="AC2140"/>
    </row>
    <row r="2141" spans="1:29" ht="15">
      <c r="A2141"/>
      <c r="J2141"/>
      <c r="AA2141"/>
      <c r="AB2141"/>
      <c r="AC2141"/>
    </row>
    <row r="2142" spans="1:29" ht="15">
      <c r="A2142"/>
      <c r="J2142"/>
      <c r="AA2142"/>
      <c r="AB2142"/>
      <c r="AC2142"/>
    </row>
    <row r="2143" spans="1:29" ht="15">
      <c r="A2143"/>
      <c r="J2143"/>
      <c r="AA2143"/>
      <c r="AB2143"/>
      <c r="AC2143"/>
    </row>
    <row r="2144" spans="1:29" ht="15">
      <c r="A2144"/>
      <c r="J2144"/>
      <c r="AA2144"/>
      <c r="AB2144"/>
      <c r="AC2144"/>
    </row>
    <row r="2145" spans="1:29" ht="15">
      <c r="A2145"/>
      <c r="J2145"/>
      <c r="AA2145"/>
      <c r="AB2145"/>
      <c r="AC2145"/>
    </row>
    <row r="2146" spans="1:29" ht="15">
      <c r="A2146"/>
      <c r="J2146"/>
      <c r="AA2146"/>
      <c r="AB2146"/>
      <c r="AC2146"/>
    </row>
    <row r="2147" spans="1:29" ht="15">
      <c r="A2147"/>
      <c r="J2147"/>
      <c r="AA2147"/>
      <c r="AB2147"/>
      <c r="AC2147"/>
    </row>
    <row r="2148" spans="1:29" ht="15">
      <c r="A2148"/>
      <c r="J2148"/>
      <c r="AA2148"/>
      <c r="AB2148"/>
      <c r="AC2148"/>
    </row>
    <row r="2149" spans="1:29" ht="15">
      <c r="A2149"/>
      <c r="J2149"/>
      <c r="AA2149"/>
      <c r="AB2149"/>
      <c r="AC2149"/>
    </row>
    <row r="2150" spans="1:29" ht="15">
      <c r="A2150"/>
      <c r="J2150"/>
      <c r="AA2150"/>
      <c r="AB2150"/>
      <c r="AC2150"/>
    </row>
    <row r="2151" spans="1:29" ht="15">
      <c r="A2151"/>
      <c r="J2151"/>
      <c r="AA2151"/>
      <c r="AB2151"/>
      <c r="AC2151"/>
    </row>
    <row r="2152" spans="1:29" ht="15">
      <c r="A2152"/>
      <c r="J2152"/>
      <c r="AA2152"/>
      <c r="AB2152"/>
      <c r="AC2152"/>
    </row>
    <row r="2153" spans="1:29" ht="15">
      <c r="A2153"/>
      <c r="J2153"/>
      <c r="AA2153"/>
      <c r="AB2153"/>
      <c r="AC2153"/>
    </row>
    <row r="2154" spans="1:29" ht="15">
      <c r="A2154"/>
      <c r="J2154"/>
      <c r="AA2154"/>
      <c r="AB2154"/>
      <c r="AC2154"/>
    </row>
    <row r="2155" spans="1:29" ht="15">
      <c r="A2155"/>
      <c r="J2155"/>
      <c r="AA2155"/>
      <c r="AB2155"/>
      <c r="AC2155"/>
    </row>
    <row r="2156" spans="1:29" ht="15">
      <c r="A2156"/>
      <c r="J2156"/>
      <c r="AA2156"/>
      <c r="AB2156"/>
      <c r="AC2156"/>
    </row>
    <row r="2157" spans="1:29" ht="15">
      <c r="A2157"/>
      <c r="J2157"/>
      <c r="AA2157"/>
      <c r="AB2157"/>
      <c r="AC2157"/>
    </row>
    <row r="2158" spans="1:29" ht="15">
      <c r="A2158"/>
      <c r="J2158"/>
      <c r="AA2158"/>
      <c r="AB2158"/>
      <c r="AC2158"/>
    </row>
    <row r="2159" spans="1:29" ht="15">
      <c r="A2159"/>
      <c r="J2159"/>
      <c r="AA2159"/>
      <c r="AB2159"/>
      <c r="AC2159"/>
    </row>
    <row r="2160" spans="1:29" ht="15">
      <c r="A2160"/>
      <c r="J2160"/>
      <c r="AA2160"/>
      <c r="AB2160"/>
      <c r="AC2160"/>
    </row>
    <row r="2161" spans="1:29" ht="15">
      <c r="A2161"/>
      <c r="J2161"/>
      <c r="AA2161"/>
      <c r="AB2161"/>
      <c r="AC2161"/>
    </row>
    <row r="2162" spans="1:29" ht="15">
      <c r="A2162"/>
      <c r="J2162"/>
      <c r="AA2162"/>
      <c r="AB2162"/>
      <c r="AC2162"/>
    </row>
    <row r="2163" spans="1:29" ht="15">
      <c r="A2163"/>
      <c r="J2163"/>
      <c r="AA2163"/>
      <c r="AB2163"/>
      <c r="AC2163"/>
    </row>
    <row r="2164" spans="1:29" ht="15">
      <c r="A2164"/>
      <c r="J2164"/>
      <c r="AA2164"/>
      <c r="AB2164"/>
      <c r="AC2164"/>
    </row>
    <row r="2165" spans="1:29" ht="15">
      <c r="A2165"/>
      <c r="J2165"/>
      <c r="AA2165"/>
      <c r="AB2165"/>
      <c r="AC2165"/>
    </row>
    <row r="2166" spans="1:29" ht="15">
      <c r="A2166"/>
      <c r="J2166"/>
      <c r="AA2166"/>
      <c r="AB2166"/>
      <c r="AC2166"/>
    </row>
    <row r="2167" spans="1:29" ht="15">
      <c r="A2167"/>
      <c r="J2167"/>
      <c r="AA2167"/>
      <c r="AB2167"/>
      <c r="AC2167"/>
    </row>
    <row r="2168" spans="1:29" ht="15">
      <c r="A2168"/>
      <c r="J2168"/>
      <c r="AA2168"/>
      <c r="AB2168"/>
      <c r="AC2168"/>
    </row>
    <row r="2169" spans="1:29" ht="15">
      <c r="A2169"/>
      <c r="J2169"/>
      <c r="AA2169"/>
      <c r="AB2169"/>
      <c r="AC2169"/>
    </row>
    <row r="2170" spans="1:29" ht="15">
      <c r="A2170"/>
      <c r="J2170"/>
      <c r="AA2170"/>
      <c r="AB2170"/>
      <c r="AC2170"/>
    </row>
    <row r="2171" spans="1:29" ht="15">
      <c r="A2171"/>
      <c r="J2171"/>
      <c r="AA2171"/>
      <c r="AB2171"/>
      <c r="AC2171"/>
    </row>
    <row r="2172" spans="1:29" ht="15">
      <c r="A2172"/>
      <c r="J2172"/>
      <c r="AA2172"/>
      <c r="AB2172"/>
      <c r="AC2172"/>
    </row>
    <row r="2173" spans="1:29" ht="15">
      <c r="A2173"/>
      <c r="J2173"/>
      <c r="AA2173"/>
      <c r="AB2173"/>
      <c r="AC2173"/>
    </row>
    <row r="2174" spans="1:29" ht="15">
      <c r="A2174"/>
      <c r="J2174"/>
      <c r="AA2174"/>
      <c r="AB2174"/>
      <c r="AC2174"/>
    </row>
    <row r="2175" spans="1:29" ht="15">
      <c r="A2175"/>
      <c r="J2175"/>
      <c r="AA2175"/>
      <c r="AB2175"/>
      <c r="AC2175"/>
    </row>
    <row r="2176" spans="1:29" ht="15">
      <c r="A2176"/>
      <c r="J2176"/>
      <c r="AA2176"/>
      <c r="AB2176"/>
      <c r="AC2176"/>
    </row>
    <row r="2177" spans="1:29" ht="15">
      <c r="A2177"/>
      <c r="J2177"/>
      <c r="AA2177"/>
      <c r="AB2177"/>
      <c r="AC2177"/>
    </row>
    <row r="2178" spans="1:29" ht="15">
      <c r="A2178"/>
      <c r="J2178"/>
      <c r="AA2178"/>
      <c r="AB2178"/>
      <c r="AC2178"/>
    </row>
    <row r="2179" spans="1:29" ht="15">
      <c r="A2179"/>
      <c r="J2179"/>
      <c r="AA2179"/>
      <c r="AB2179"/>
      <c r="AC2179"/>
    </row>
    <row r="2180" spans="1:29" ht="15">
      <c r="A2180"/>
      <c r="J2180"/>
      <c r="AA2180"/>
      <c r="AB2180"/>
      <c r="AC2180"/>
    </row>
    <row r="2181" spans="1:29" ht="15">
      <c r="A2181"/>
      <c r="J2181"/>
      <c r="AA2181"/>
      <c r="AB2181"/>
      <c r="AC2181"/>
    </row>
    <row r="2182" spans="1:29" ht="15">
      <c r="A2182"/>
      <c r="J2182"/>
      <c r="AA2182"/>
      <c r="AB2182"/>
      <c r="AC2182"/>
    </row>
    <row r="2183" spans="1:29" ht="15">
      <c r="A2183"/>
      <c r="J2183"/>
      <c r="AA2183"/>
      <c r="AB2183"/>
      <c r="AC2183"/>
    </row>
    <row r="2184" spans="1:29" ht="15">
      <c r="A2184"/>
      <c r="J2184"/>
      <c r="AA2184"/>
      <c r="AB2184"/>
      <c r="AC2184"/>
    </row>
    <row r="2185" spans="1:29" ht="15">
      <c r="A2185"/>
      <c r="J2185"/>
      <c r="AA2185"/>
      <c r="AB2185"/>
      <c r="AC2185"/>
    </row>
    <row r="2186" spans="1:29" ht="15">
      <c r="A2186"/>
      <c r="J2186"/>
      <c r="AA2186"/>
      <c r="AB2186"/>
      <c r="AC2186"/>
    </row>
    <row r="2187" spans="1:29" ht="15">
      <c r="A2187"/>
      <c r="J2187"/>
      <c r="AA2187"/>
      <c r="AB2187"/>
      <c r="AC2187"/>
    </row>
    <row r="2188" spans="1:29" ht="15">
      <c r="A2188"/>
      <c r="J2188"/>
      <c r="AA2188"/>
      <c r="AB2188"/>
      <c r="AC2188"/>
    </row>
    <row r="2189" spans="1:29" ht="15">
      <c r="A2189"/>
      <c r="J2189"/>
      <c r="AA2189"/>
      <c r="AB2189"/>
      <c r="AC2189"/>
    </row>
    <row r="2190" spans="1:29" ht="15">
      <c r="A2190"/>
      <c r="J2190"/>
      <c r="AA2190"/>
      <c r="AB2190"/>
      <c r="AC2190"/>
    </row>
    <row r="2191" spans="1:29" ht="15">
      <c r="A2191"/>
      <c r="J2191"/>
      <c r="AA2191"/>
      <c r="AB2191"/>
      <c r="AC2191"/>
    </row>
    <row r="2192" spans="1:29" ht="15">
      <c r="A2192"/>
      <c r="J2192"/>
      <c r="AA2192"/>
      <c r="AB2192"/>
      <c r="AC2192"/>
    </row>
    <row r="2193" spans="1:29" ht="15">
      <c r="A2193"/>
      <c r="J2193"/>
      <c r="AA2193"/>
      <c r="AB2193"/>
      <c r="AC2193"/>
    </row>
    <row r="2194" spans="1:29" ht="15">
      <c r="A2194"/>
      <c r="J2194"/>
      <c r="AA2194"/>
      <c r="AB2194"/>
      <c r="AC2194"/>
    </row>
    <row r="2195" spans="1:29" ht="15">
      <c r="A2195"/>
      <c r="J2195"/>
      <c r="AA2195"/>
      <c r="AB2195"/>
      <c r="AC2195"/>
    </row>
    <row r="2196" spans="1:29" ht="15">
      <c r="A2196"/>
      <c r="J2196"/>
      <c r="AA2196"/>
      <c r="AB2196"/>
      <c r="AC2196"/>
    </row>
    <row r="2197" spans="1:29" ht="15">
      <c r="A2197"/>
      <c r="J2197"/>
      <c r="AA2197"/>
      <c r="AB2197"/>
      <c r="AC2197"/>
    </row>
    <row r="2198" spans="1:29" ht="15">
      <c r="A2198"/>
      <c r="J2198"/>
      <c r="AA2198"/>
      <c r="AB2198"/>
      <c r="AC2198"/>
    </row>
    <row r="2199" spans="1:29" ht="15">
      <c r="A2199"/>
      <c r="J2199"/>
      <c r="AA2199"/>
      <c r="AB2199"/>
      <c r="AC2199"/>
    </row>
    <row r="2200" spans="1:29" ht="15">
      <c r="A2200"/>
      <c r="J2200"/>
      <c r="AA2200"/>
      <c r="AB2200"/>
      <c r="AC2200"/>
    </row>
    <row r="2201" spans="1:29" ht="15">
      <c r="A2201"/>
      <c r="J2201"/>
      <c r="AA2201"/>
      <c r="AB2201"/>
      <c r="AC2201"/>
    </row>
    <row r="2202" spans="1:29" ht="15">
      <c r="A2202"/>
      <c r="J2202"/>
      <c r="AA2202"/>
      <c r="AB2202"/>
      <c r="AC2202"/>
    </row>
    <row r="2203" spans="1:29" ht="15">
      <c r="A2203"/>
      <c r="J2203"/>
      <c r="AA2203"/>
      <c r="AB2203"/>
      <c r="AC2203"/>
    </row>
    <row r="2204" spans="1:29" ht="15">
      <c r="A2204"/>
      <c r="J2204"/>
      <c r="AA2204"/>
      <c r="AB2204"/>
      <c r="AC2204"/>
    </row>
    <row r="2205" spans="1:29" ht="15">
      <c r="A2205"/>
      <c r="J2205"/>
      <c r="AA2205"/>
      <c r="AB2205"/>
      <c r="AC2205"/>
    </row>
    <row r="2206" spans="1:29" ht="15">
      <c r="A2206"/>
      <c r="J2206"/>
      <c r="AA2206"/>
      <c r="AB2206"/>
      <c r="AC2206"/>
    </row>
    <row r="2207" spans="1:29" ht="15">
      <c r="A2207"/>
      <c r="J2207"/>
      <c r="AA2207"/>
      <c r="AB2207"/>
      <c r="AC2207"/>
    </row>
    <row r="2208" spans="1:29" ht="15">
      <c r="A2208"/>
      <c r="J2208"/>
      <c r="AA2208"/>
      <c r="AB2208"/>
      <c r="AC2208"/>
    </row>
    <row r="2209" spans="1:29" ht="15">
      <c r="A2209"/>
      <c r="J2209"/>
      <c r="AA2209"/>
      <c r="AB2209"/>
      <c r="AC2209"/>
    </row>
    <row r="2210" spans="1:29" ht="15">
      <c r="A2210"/>
      <c r="J2210"/>
      <c r="AA2210"/>
      <c r="AB2210"/>
      <c r="AC2210"/>
    </row>
    <row r="2211" spans="1:29" ht="15">
      <c r="A2211"/>
      <c r="J2211"/>
      <c r="AA2211"/>
      <c r="AB2211"/>
      <c r="AC2211"/>
    </row>
    <row r="2212" spans="1:29" ht="15">
      <c r="A2212"/>
      <c r="J2212"/>
      <c r="AA2212"/>
      <c r="AB2212"/>
      <c r="AC2212"/>
    </row>
    <row r="2213" spans="1:29" ht="15">
      <c r="A2213"/>
      <c r="J2213"/>
      <c r="AA2213"/>
      <c r="AB2213"/>
      <c r="AC2213"/>
    </row>
    <row r="2214" spans="1:29" ht="15">
      <c r="A2214"/>
      <c r="J2214"/>
      <c r="AA2214"/>
      <c r="AB2214"/>
      <c r="AC2214"/>
    </row>
    <row r="2215" spans="1:29" ht="15">
      <c r="A2215"/>
      <c r="J2215"/>
      <c r="AA2215"/>
      <c r="AB2215"/>
      <c r="AC2215"/>
    </row>
    <row r="2216" spans="1:29" ht="15">
      <c r="A2216"/>
      <c r="J2216"/>
      <c r="AA2216"/>
      <c r="AB2216"/>
      <c r="AC2216"/>
    </row>
    <row r="2217" spans="1:29" ht="15">
      <c r="A2217"/>
      <c r="J2217"/>
      <c r="AA2217"/>
      <c r="AB2217"/>
      <c r="AC2217"/>
    </row>
    <row r="2218" spans="1:29" ht="15">
      <c r="A2218"/>
      <c r="J2218"/>
      <c r="AA2218"/>
      <c r="AB2218"/>
      <c r="AC2218"/>
    </row>
    <row r="2219" spans="1:29" ht="15">
      <c r="A2219"/>
      <c r="J2219"/>
      <c r="AA2219"/>
      <c r="AB2219"/>
      <c r="AC2219"/>
    </row>
    <row r="2220" spans="1:29" ht="15">
      <c r="A2220"/>
      <c r="J2220"/>
      <c r="AA2220"/>
      <c r="AB2220"/>
      <c r="AC2220"/>
    </row>
    <row r="2221" spans="1:29" ht="15">
      <c r="A2221"/>
      <c r="J2221"/>
      <c r="AA2221"/>
      <c r="AB2221"/>
      <c r="AC2221"/>
    </row>
    <row r="2222" spans="1:29" ht="15">
      <c r="A2222"/>
      <c r="J2222"/>
      <c r="AA2222"/>
      <c r="AB2222"/>
      <c r="AC2222"/>
    </row>
    <row r="2223" spans="1:29" ht="15">
      <c r="A2223"/>
      <c r="J2223"/>
      <c r="AA2223"/>
      <c r="AB2223"/>
      <c r="AC2223"/>
    </row>
    <row r="2224" spans="1:29" ht="15">
      <c r="A2224"/>
      <c r="J2224"/>
      <c r="AA2224"/>
      <c r="AB2224"/>
      <c r="AC2224"/>
    </row>
    <row r="2225" spans="1:29" ht="15">
      <c r="A2225"/>
      <c r="J2225"/>
      <c r="AA2225"/>
      <c r="AB2225"/>
      <c r="AC2225"/>
    </row>
    <row r="2226" spans="1:29" ht="15">
      <c r="A2226"/>
      <c r="J2226"/>
      <c r="AA2226"/>
      <c r="AB2226"/>
      <c r="AC2226"/>
    </row>
    <row r="2227" spans="1:29" ht="15">
      <c r="A2227"/>
      <c r="J2227"/>
      <c r="AA2227"/>
      <c r="AB2227"/>
      <c r="AC2227"/>
    </row>
    <row r="2228" spans="1:29" ht="15">
      <c r="A2228"/>
      <c r="J2228"/>
      <c r="AA2228"/>
      <c r="AB2228"/>
      <c r="AC2228"/>
    </row>
    <row r="2229" spans="1:29" ht="15">
      <c r="A2229"/>
      <c r="J2229"/>
      <c r="AA2229"/>
      <c r="AB2229"/>
      <c r="AC2229"/>
    </row>
    <row r="2230" spans="1:29" ht="15">
      <c r="A2230"/>
      <c r="J2230"/>
      <c r="AA2230"/>
      <c r="AB2230"/>
      <c r="AC2230"/>
    </row>
    <row r="2231" spans="1:29" ht="15">
      <c r="A2231"/>
      <c r="J2231"/>
      <c r="AA2231"/>
      <c r="AB2231"/>
      <c r="AC2231"/>
    </row>
    <row r="2232" spans="1:29" ht="15">
      <c r="A2232"/>
      <c r="J2232"/>
      <c r="AA2232"/>
      <c r="AB2232"/>
      <c r="AC2232"/>
    </row>
    <row r="2233" spans="1:29" ht="15">
      <c r="A2233"/>
      <c r="J2233"/>
      <c r="AA2233"/>
      <c r="AB2233"/>
      <c r="AC2233"/>
    </row>
    <row r="2234" spans="1:29" ht="15">
      <c r="A2234"/>
      <c r="J2234"/>
      <c r="AA2234"/>
      <c r="AB2234"/>
      <c r="AC2234"/>
    </row>
    <row r="2235" spans="1:29" ht="15">
      <c r="A2235"/>
      <c r="J2235"/>
      <c r="AA2235"/>
      <c r="AB2235"/>
      <c r="AC2235"/>
    </row>
    <row r="2236" spans="1:29" ht="15">
      <c r="A2236"/>
      <c r="J2236"/>
      <c r="AA2236"/>
      <c r="AB2236"/>
      <c r="AC2236"/>
    </row>
    <row r="2237" spans="1:29" ht="15">
      <c r="A2237"/>
      <c r="J2237"/>
      <c r="AA2237"/>
      <c r="AB2237"/>
      <c r="AC2237"/>
    </row>
    <row r="2238" spans="1:29" ht="15">
      <c r="A2238"/>
      <c r="J2238"/>
      <c r="AA2238"/>
      <c r="AB2238"/>
      <c r="AC2238"/>
    </row>
    <row r="2239" spans="1:29" ht="15">
      <c r="A2239"/>
      <c r="J2239"/>
      <c r="AA2239"/>
      <c r="AB2239"/>
      <c r="AC2239"/>
    </row>
    <row r="2240" spans="1:29" ht="15">
      <c r="A2240"/>
      <c r="J2240"/>
      <c r="AA2240"/>
      <c r="AB2240"/>
      <c r="AC2240"/>
    </row>
    <row r="2241" spans="1:29" ht="15">
      <c r="A2241"/>
      <c r="J2241"/>
      <c r="AA2241"/>
      <c r="AB2241"/>
      <c r="AC2241"/>
    </row>
    <row r="2242" spans="1:29" ht="15">
      <c r="A2242"/>
      <c r="J2242"/>
      <c r="AA2242"/>
      <c r="AB2242"/>
      <c r="AC2242"/>
    </row>
    <row r="2243" spans="1:29" ht="15">
      <c r="A2243"/>
      <c r="J2243"/>
      <c r="AA2243"/>
      <c r="AB2243"/>
      <c r="AC2243"/>
    </row>
    <row r="2244" spans="1:29" ht="15">
      <c r="A2244"/>
      <c r="J2244"/>
      <c r="AA2244"/>
      <c r="AB2244"/>
      <c r="AC2244"/>
    </row>
    <row r="2245" spans="1:29" ht="15">
      <c r="A2245"/>
      <c r="J2245"/>
      <c r="AA2245"/>
      <c r="AB2245"/>
      <c r="AC2245"/>
    </row>
    <row r="2246" spans="1:29" ht="15">
      <c r="A2246"/>
      <c r="J2246"/>
      <c r="AA2246"/>
      <c r="AB2246"/>
      <c r="AC2246"/>
    </row>
    <row r="2247" spans="1:29" ht="15">
      <c r="A2247"/>
      <c r="J2247"/>
      <c r="AA2247"/>
      <c r="AB2247"/>
      <c r="AC2247"/>
    </row>
    <row r="2248" spans="1:29" ht="15">
      <c r="A2248"/>
      <c r="J2248"/>
      <c r="AA2248"/>
      <c r="AB2248"/>
      <c r="AC2248"/>
    </row>
    <row r="2249" spans="1:29" ht="15">
      <c r="A2249"/>
      <c r="J2249"/>
      <c r="AA2249"/>
      <c r="AB2249"/>
      <c r="AC2249"/>
    </row>
    <row r="2250" spans="1:29" ht="15">
      <c r="A2250"/>
      <c r="J2250"/>
      <c r="AA2250"/>
      <c r="AB2250"/>
      <c r="AC2250"/>
    </row>
    <row r="2251" spans="1:29" ht="15">
      <c r="A2251"/>
      <c r="J2251"/>
      <c r="AA2251"/>
      <c r="AB2251"/>
      <c r="AC2251"/>
    </row>
    <row r="2252" spans="1:29" ht="15">
      <c r="A2252"/>
      <c r="J2252"/>
      <c r="AA2252"/>
      <c r="AB2252"/>
      <c r="AC2252"/>
    </row>
    <row r="2253" spans="1:29" ht="15">
      <c r="A2253"/>
      <c r="J2253"/>
      <c r="AA2253"/>
      <c r="AB2253"/>
      <c r="AC2253"/>
    </row>
    <row r="2254" spans="1:29" ht="15">
      <c r="A2254"/>
      <c r="J2254"/>
      <c r="AA2254"/>
      <c r="AB2254"/>
      <c r="AC2254"/>
    </row>
    <row r="2255" spans="1:29" ht="15">
      <c r="A2255"/>
      <c r="J2255"/>
      <c r="AA2255"/>
      <c r="AB2255"/>
      <c r="AC2255"/>
    </row>
    <row r="2256" spans="1:29" ht="15">
      <c r="A2256"/>
      <c r="J2256"/>
      <c r="AA2256"/>
      <c r="AB2256"/>
      <c r="AC2256"/>
    </row>
    <row r="2257" spans="1:29" ht="15">
      <c r="A2257"/>
      <c r="J2257"/>
      <c r="AA2257"/>
      <c r="AB2257"/>
      <c r="AC2257"/>
    </row>
    <row r="2258" spans="1:29" ht="15">
      <c r="A2258"/>
      <c r="J2258"/>
      <c r="AA2258"/>
      <c r="AB2258"/>
      <c r="AC2258"/>
    </row>
    <row r="2259" spans="1:29" ht="15">
      <c r="A2259"/>
      <c r="J2259"/>
      <c r="AA2259"/>
      <c r="AB2259"/>
      <c r="AC2259"/>
    </row>
    <row r="2260" spans="1:29" ht="15">
      <c r="A2260"/>
      <c r="J2260"/>
      <c r="AA2260"/>
      <c r="AB2260"/>
      <c r="AC2260"/>
    </row>
    <row r="2261" spans="1:29" ht="15">
      <c r="A2261"/>
      <c r="J2261"/>
      <c r="AA2261"/>
      <c r="AB2261"/>
      <c r="AC2261"/>
    </row>
    <row r="2262" spans="1:29" ht="15">
      <c r="A2262"/>
      <c r="J2262"/>
      <c r="AA2262"/>
      <c r="AB2262"/>
      <c r="AC2262"/>
    </row>
    <row r="2263" spans="1:29" ht="15">
      <c r="A2263"/>
      <c r="J2263"/>
      <c r="AA2263"/>
      <c r="AB2263"/>
      <c r="AC2263"/>
    </row>
    <row r="2264" spans="1:29" ht="15">
      <c r="A2264"/>
      <c r="J2264"/>
      <c r="AA2264"/>
      <c r="AB2264"/>
      <c r="AC2264"/>
    </row>
    <row r="2265" spans="1:29" ht="15">
      <c r="A2265"/>
      <c r="J2265"/>
      <c r="AA2265"/>
      <c r="AB2265"/>
      <c r="AC2265"/>
    </row>
    <row r="2266" spans="1:29" ht="15">
      <c r="A2266"/>
      <c r="J2266"/>
      <c r="AA2266"/>
      <c r="AB2266"/>
      <c r="AC2266"/>
    </row>
    <row r="2267" spans="1:29" ht="15">
      <c r="A2267"/>
      <c r="J2267"/>
      <c r="AA2267"/>
      <c r="AB2267"/>
      <c r="AC2267"/>
    </row>
    <row r="2268" spans="1:29" ht="15">
      <c r="A2268"/>
      <c r="J2268"/>
      <c r="AA2268"/>
      <c r="AB2268"/>
      <c r="AC2268"/>
    </row>
    <row r="2269" spans="1:29" ht="15">
      <c r="A2269"/>
      <c r="J2269"/>
      <c r="AA2269"/>
      <c r="AB2269"/>
      <c r="AC2269"/>
    </row>
    <row r="2270" spans="1:29" ht="15">
      <c r="A2270"/>
      <c r="J2270"/>
      <c r="AA2270"/>
      <c r="AB2270"/>
      <c r="AC2270"/>
    </row>
    <row r="2271" spans="1:29" ht="15">
      <c r="A2271"/>
      <c r="J2271"/>
      <c r="AA2271"/>
      <c r="AB2271"/>
      <c r="AC2271"/>
    </row>
    <row r="2272" spans="1:29" ht="15">
      <c r="A2272"/>
      <c r="J2272"/>
      <c r="AA2272"/>
      <c r="AB2272"/>
      <c r="AC2272"/>
    </row>
    <row r="2273" spans="1:29" ht="15">
      <c r="A2273"/>
      <c r="J2273"/>
      <c r="AA2273"/>
      <c r="AB2273"/>
      <c r="AC2273"/>
    </row>
    <row r="2274" spans="1:29" ht="15">
      <c r="A2274"/>
      <c r="J2274"/>
      <c r="AA2274"/>
      <c r="AB2274"/>
      <c r="AC2274"/>
    </row>
    <row r="2275" spans="1:29" ht="15">
      <c r="A2275"/>
      <c r="J2275"/>
      <c r="AA2275"/>
      <c r="AB2275"/>
      <c r="AC2275"/>
    </row>
    <row r="2276" spans="1:29" ht="15">
      <c r="A2276"/>
      <c r="J2276"/>
      <c r="AA2276"/>
      <c r="AB2276"/>
      <c r="AC2276"/>
    </row>
    <row r="2277" spans="1:29" ht="15">
      <c r="A2277"/>
      <c r="J2277"/>
      <c r="AA2277"/>
      <c r="AB2277"/>
      <c r="AC2277"/>
    </row>
    <row r="2278" spans="1:29" ht="15">
      <c r="A2278"/>
      <c r="J2278"/>
      <c r="AA2278"/>
      <c r="AB2278"/>
      <c r="AC2278"/>
    </row>
    <row r="2279" spans="1:29" ht="15">
      <c r="A2279"/>
      <c r="J2279"/>
      <c r="AA2279"/>
      <c r="AB2279"/>
      <c r="AC2279"/>
    </row>
    <row r="2280" spans="1:29" ht="15">
      <c r="A2280"/>
      <c r="J2280"/>
      <c r="AA2280"/>
      <c r="AB2280"/>
      <c r="AC2280"/>
    </row>
    <row r="2281" spans="1:29" ht="15">
      <c r="A2281"/>
      <c r="J2281"/>
      <c r="AA2281"/>
      <c r="AB2281"/>
      <c r="AC2281"/>
    </row>
    <row r="2282" spans="1:29" ht="15">
      <c r="A2282"/>
      <c r="J2282"/>
      <c r="AA2282"/>
      <c r="AB2282"/>
      <c r="AC2282"/>
    </row>
    <row r="2283" spans="1:29" ht="15">
      <c r="A2283"/>
      <c r="J2283"/>
      <c r="AA2283"/>
      <c r="AB2283"/>
      <c r="AC2283"/>
    </row>
    <row r="2284" spans="1:29" ht="15">
      <c r="A2284"/>
      <c r="J2284"/>
      <c r="AA2284"/>
      <c r="AB2284"/>
      <c r="AC2284"/>
    </row>
    <row r="2285" spans="1:29" ht="15">
      <c r="A2285"/>
      <c r="J2285"/>
      <c r="AA2285"/>
      <c r="AB2285"/>
      <c r="AC2285"/>
    </row>
    <row r="2286" spans="1:29" ht="15">
      <c r="A2286"/>
      <c r="J2286"/>
      <c r="AA2286"/>
      <c r="AB2286"/>
      <c r="AC2286"/>
    </row>
    <row r="2287" spans="1:29" ht="15">
      <c r="A2287"/>
      <c r="J2287"/>
      <c r="AA2287"/>
      <c r="AB2287"/>
      <c r="AC2287"/>
    </row>
    <row r="2288" spans="1:29" ht="15">
      <c r="A2288"/>
      <c r="J2288"/>
      <c r="AA2288"/>
      <c r="AB2288"/>
      <c r="AC2288"/>
    </row>
    <row r="2289" spans="1:29" ht="15">
      <c r="A2289"/>
      <c r="J2289"/>
      <c r="AA2289"/>
      <c r="AB2289"/>
      <c r="AC2289"/>
    </row>
    <row r="2290" spans="1:29" ht="15">
      <c r="A2290"/>
      <c r="J2290"/>
      <c r="AA2290"/>
      <c r="AB2290"/>
      <c r="AC2290"/>
    </row>
    <row r="2291" spans="1:29" ht="15">
      <c r="A2291"/>
      <c r="J2291"/>
      <c r="AA2291"/>
      <c r="AB2291"/>
      <c r="AC2291"/>
    </row>
    <row r="2292" spans="1:29" ht="15">
      <c r="A2292"/>
      <c r="J2292"/>
      <c r="AA2292"/>
      <c r="AB2292"/>
      <c r="AC2292"/>
    </row>
    <row r="2293" spans="1:29" ht="15">
      <c r="A2293"/>
      <c r="J2293"/>
      <c r="AA2293"/>
      <c r="AB2293"/>
      <c r="AC2293"/>
    </row>
    <row r="2294" spans="1:29" ht="15">
      <c r="A2294"/>
      <c r="J2294"/>
      <c r="AA2294"/>
      <c r="AB2294"/>
      <c r="AC2294"/>
    </row>
    <row r="2295" spans="1:29" ht="15">
      <c r="A2295"/>
      <c r="J2295"/>
      <c r="AA2295"/>
      <c r="AB2295"/>
      <c r="AC2295"/>
    </row>
    <row r="2296" spans="1:29" ht="15">
      <c r="A2296"/>
      <c r="J2296"/>
      <c r="AA2296"/>
      <c r="AB2296"/>
      <c r="AC2296"/>
    </row>
    <row r="2297" spans="1:29" ht="15">
      <c r="A2297"/>
      <c r="J2297"/>
      <c r="AA2297"/>
      <c r="AB2297"/>
      <c r="AC2297"/>
    </row>
    <row r="2298" spans="1:29" ht="15">
      <c r="A2298"/>
      <c r="J2298"/>
      <c r="AA2298"/>
      <c r="AB2298"/>
      <c r="AC2298"/>
    </row>
    <row r="2299" spans="1:29" ht="15">
      <c r="A2299"/>
      <c r="J2299"/>
      <c r="AA2299"/>
      <c r="AB2299"/>
      <c r="AC2299"/>
    </row>
    <row r="2300" spans="1:29" ht="15">
      <c r="A2300"/>
      <c r="J2300"/>
      <c r="AA2300"/>
      <c r="AB2300"/>
      <c r="AC2300"/>
    </row>
    <row r="2301" spans="1:29" ht="15">
      <c r="A2301"/>
      <c r="J2301"/>
      <c r="AA2301"/>
      <c r="AB2301"/>
      <c r="AC2301"/>
    </row>
    <row r="2302" spans="1:29" ht="15">
      <c r="A2302"/>
      <c r="J2302"/>
      <c r="AA2302"/>
      <c r="AB2302"/>
      <c r="AC2302"/>
    </row>
    <row r="2303" spans="1:29" ht="15">
      <c r="A2303"/>
      <c r="J2303"/>
      <c r="AA2303"/>
      <c r="AB2303"/>
      <c r="AC2303"/>
    </row>
    <row r="2304" spans="1:29" ht="15">
      <c r="A2304"/>
      <c r="J2304"/>
      <c r="AA2304"/>
      <c r="AB2304"/>
      <c r="AC2304"/>
    </row>
    <row r="2305" spans="1:29" ht="15">
      <c r="A2305"/>
      <c r="J2305"/>
      <c r="AA2305"/>
      <c r="AB2305"/>
      <c r="AC2305"/>
    </row>
    <row r="2306" spans="1:29" ht="15">
      <c r="A2306"/>
      <c r="J2306"/>
      <c r="AA2306"/>
      <c r="AB2306"/>
      <c r="AC2306"/>
    </row>
    <row r="2307" spans="1:29" ht="15">
      <c r="A2307"/>
      <c r="J2307"/>
      <c r="AA2307"/>
      <c r="AB2307"/>
      <c r="AC2307"/>
    </row>
    <row r="2308" spans="1:29" ht="15">
      <c r="A2308"/>
      <c r="J2308"/>
      <c r="AA2308"/>
      <c r="AB2308"/>
      <c r="AC2308"/>
    </row>
    <row r="2309" spans="1:29" ht="15">
      <c r="A2309"/>
      <c r="J2309"/>
      <c r="AA2309"/>
      <c r="AB2309"/>
      <c r="AC2309"/>
    </row>
    <row r="2310" spans="1:29" ht="15">
      <c r="A2310"/>
      <c r="J2310"/>
      <c r="AA2310"/>
      <c r="AB2310"/>
      <c r="AC2310"/>
    </row>
    <row r="2311" spans="1:29" ht="15">
      <c r="A2311"/>
      <c r="J2311"/>
      <c r="AA2311"/>
      <c r="AB2311"/>
      <c r="AC2311"/>
    </row>
    <row r="2312" spans="1:29" ht="15">
      <c r="A2312"/>
      <c r="J2312"/>
      <c r="AA2312"/>
      <c r="AB2312"/>
      <c r="AC2312"/>
    </row>
    <row r="2313" spans="1:29" ht="15">
      <c r="A2313"/>
      <c r="J2313"/>
      <c r="AA2313"/>
      <c r="AB2313"/>
      <c r="AC2313"/>
    </row>
    <row r="2314" spans="1:29" ht="15">
      <c r="A2314"/>
      <c r="J2314"/>
      <c r="AA2314"/>
      <c r="AB2314"/>
      <c r="AC2314"/>
    </row>
    <row r="2315" spans="1:29" ht="15">
      <c r="A2315"/>
      <c r="J2315"/>
      <c r="AA2315"/>
      <c r="AB2315"/>
      <c r="AC2315"/>
    </row>
    <row r="2316" spans="1:29" ht="15">
      <c r="A2316"/>
      <c r="J2316"/>
      <c r="AA2316"/>
      <c r="AB2316"/>
      <c r="AC2316"/>
    </row>
    <row r="2317" spans="1:29" ht="15">
      <c r="A2317"/>
      <c r="J2317"/>
      <c r="AA2317"/>
      <c r="AB2317"/>
      <c r="AC2317"/>
    </row>
    <row r="2318" spans="1:29" ht="15">
      <c r="A2318"/>
      <c r="J2318"/>
      <c r="AA2318"/>
      <c r="AB2318"/>
      <c r="AC2318"/>
    </row>
    <row r="2319" spans="1:29" ht="15">
      <c r="A2319"/>
      <c r="J2319"/>
      <c r="AA2319"/>
      <c r="AB2319"/>
      <c r="AC2319"/>
    </row>
    <row r="2320" spans="1:29" ht="15">
      <c r="A2320"/>
      <c r="J2320"/>
      <c r="AA2320"/>
      <c r="AB2320"/>
      <c r="AC2320"/>
    </row>
    <row r="2321" spans="1:29" ht="15">
      <c r="A2321"/>
      <c r="J2321"/>
      <c r="AA2321"/>
      <c r="AB2321"/>
      <c r="AC2321"/>
    </row>
    <row r="2322" spans="1:29" ht="15">
      <c r="A2322"/>
      <c r="J2322"/>
      <c r="AA2322"/>
      <c r="AB2322"/>
      <c r="AC2322"/>
    </row>
    <row r="2323" spans="1:29" ht="15">
      <c r="A2323"/>
      <c r="J2323"/>
      <c r="AA2323"/>
      <c r="AB2323"/>
      <c r="AC2323"/>
    </row>
    <row r="2324" spans="1:29" ht="15">
      <c r="A2324"/>
      <c r="J2324"/>
      <c r="AA2324"/>
      <c r="AB2324"/>
      <c r="AC2324"/>
    </row>
    <row r="2325" spans="1:29" ht="15">
      <c r="A2325"/>
      <c r="J2325"/>
      <c r="AA2325"/>
      <c r="AB2325"/>
      <c r="AC2325"/>
    </row>
    <row r="2326" spans="1:29" ht="15">
      <c r="A2326"/>
      <c r="J2326"/>
      <c r="AA2326"/>
      <c r="AB2326"/>
      <c r="AC2326"/>
    </row>
    <row r="2327" spans="1:29" ht="15">
      <c r="A2327"/>
      <c r="J2327"/>
      <c r="AA2327"/>
      <c r="AB2327"/>
      <c r="AC2327"/>
    </row>
    <row r="2328" spans="1:29" ht="15">
      <c r="A2328"/>
      <c r="J2328"/>
      <c r="AA2328"/>
      <c r="AB2328"/>
      <c r="AC2328"/>
    </row>
    <row r="2329" spans="1:29" ht="15">
      <c r="A2329"/>
      <c r="J2329"/>
      <c r="AA2329"/>
      <c r="AB2329"/>
      <c r="AC2329"/>
    </row>
    <row r="2330" spans="1:29" ht="15">
      <c r="A2330"/>
      <c r="J2330"/>
      <c r="AA2330"/>
      <c r="AB2330"/>
      <c r="AC2330"/>
    </row>
    <row r="2331" spans="1:29" ht="15">
      <c r="A2331"/>
      <c r="J2331"/>
      <c r="AA2331"/>
      <c r="AB2331"/>
      <c r="AC2331"/>
    </row>
    <row r="2332" spans="1:29" ht="15">
      <c r="A2332"/>
      <c r="J2332"/>
      <c r="AA2332"/>
      <c r="AB2332"/>
      <c r="AC2332"/>
    </row>
    <row r="2333" spans="1:29" ht="15">
      <c r="A2333"/>
      <c r="J2333"/>
      <c r="AA2333"/>
      <c r="AB2333"/>
      <c r="AC2333"/>
    </row>
    <row r="2334" spans="1:29" ht="15">
      <c r="A2334"/>
      <c r="J2334"/>
      <c r="AA2334"/>
      <c r="AB2334"/>
      <c r="AC2334"/>
    </row>
    <row r="2335" spans="1:29" ht="15">
      <c r="A2335"/>
      <c r="J2335"/>
      <c r="AA2335"/>
      <c r="AB2335"/>
      <c r="AC2335"/>
    </row>
    <row r="2336" spans="1:29" ht="15">
      <c r="A2336"/>
      <c r="J2336"/>
      <c r="AA2336"/>
      <c r="AB2336"/>
      <c r="AC2336"/>
    </row>
    <row r="2337" spans="1:29" ht="15">
      <c r="A2337"/>
      <c r="J2337"/>
      <c r="AA2337"/>
      <c r="AB2337"/>
      <c r="AC2337"/>
    </row>
    <row r="2338" spans="1:29" ht="15">
      <c r="A2338"/>
      <c r="J2338"/>
      <c r="AA2338"/>
      <c r="AB2338"/>
      <c r="AC2338"/>
    </row>
    <row r="2339" spans="1:29" ht="15">
      <c r="A2339"/>
      <c r="J2339"/>
      <c r="AA2339"/>
      <c r="AB2339"/>
      <c r="AC2339"/>
    </row>
    <row r="2340" spans="1:29" ht="15">
      <c r="A2340"/>
      <c r="J2340"/>
      <c r="AA2340"/>
      <c r="AB2340"/>
      <c r="AC2340"/>
    </row>
    <row r="2341" spans="1:29" ht="15">
      <c r="A2341"/>
      <c r="J2341"/>
      <c r="AA2341"/>
      <c r="AB2341"/>
      <c r="AC2341"/>
    </row>
    <row r="2342" spans="1:29" ht="15">
      <c r="A2342"/>
      <c r="J2342"/>
      <c r="AA2342"/>
      <c r="AB2342"/>
      <c r="AC2342"/>
    </row>
    <row r="2343" spans="1:29" ht="15">
      <c r="A2343"/>
      <c r="J2343"/>
      <c r="AA2343"/>
      <c r="AB2343"/>
      <c r="AC2343"/>
    </row>
    <row r="2344" spans="1:29" ht="15">
      <c r="A2344"/>
      <c r="J2344"/>
      <c r="AA2344"/>
      <c r="AB2344"/>
      <c r="AC2344"/>
    </row>
    <row r="2345" spans="1:29" ht="15">
      <c r="A2345"/>
      <c r="J2345"/>
      <c r="AA2345"/>
      <c r="AB2345"/>
      <c r="AC2345"/>
    </row>
    <row r="2346" spans="1:29" ht="15">
      <c r="A2346"/>
      <c r="J2346"/>
      <c r="AA2346"/>
      <c r="AB2346"/>
      <c r="AC2346"/>
    </row>
    <row r="2347" spans="1:29" ht="15">
      <c r="A2347"/>
      <c r="J2347"/>
      <c r="AA2347"/>
      <c r="AB2347"/>
      <c r="AC2347"/>
    </row>
    <row r="2348" spans="1:29" ht="15">
      <c r="A2348"/>
      <c r="J2348"/>
      <c r="AA2348"/>
      <c r="AB2348"/>
      <c r="AC2348"/>
    </row>
    <row r="2349" spans="1:29" ht="15">
      <c r="A2349"/>
      <c r="J2349"/>
      <c r="AA2349"/>
      <c r="AB2349"/>
      <c r="AC2349"/>
    </row>
    <row r="2350" spans="1:29" ht="15">
      <c r="A2350"/>
      <c r="J2350"/>
      <c r="AA2350"/>
      <c r="AB2350"/>
      <c r="AC2350"/>
    </row>
    <row r="2351" spans="1:29" ht="15">
      <c r="A2351"/>
      <c r="J2351"/>
      <c r="AA2351"/>
      <c r="AB2351"/>
      <c r="AC2351"/>
    </row>
    <row r="2352" spans="1:29" ht="15">
      <c r="A2352"/>
      <c r="J2352"/>
      <c r="AA2352"/>
      <c r="AB2352"/>
      <c r="AC2352"/>
    </row>
    <row r="2353" spans="1:29" ht="15">
      <c r="A2353"/>
      <c r="J2353"/>
      <c r="AA2353"/>
      <c r="AB2353"/>
      <c r="AC2353"/>
    </row>
    <row r="2354" spans="1:29" ht="15">
      <c r="A2354"/>
      <c r="J2354"/>
      <c r="AA2354"/>
      <c r="AB2354"/>
      <c r="AC2354"/>
    </row>
    <row r="2355" spans="1:29" ht="15">
      <c r="A2355"/>
      <c r="J2355"/>
      <c r="AA2355"/>
      <c r="AB2355"/>
      <c r="AC2355"/>
    </row>
    <row r="2356" spans="1:29" ht="15">
      <c r="A2356"/>
      <c r="J2356"/>
      <c r="AA2356"/>
      <c r="AB2356"/>
      <c r="AC2356"/>
    </row>
    <row r="2357" spans="1:29" ht="15">
      <c r="A2357"/>
      <c r="J2357"/>
      <c r="AA2357"/>
      <c r="AB2357"/>
      <c r="AC2357"/>
    </row>
    <row r="2358" spans="1:29" ht="15">
      <c r="A2358"/>
      <c r="J2358"/>
      <c r="AA2358"/>
      <c r="AB2358"/>
      <c r="AC2358"/>
    </row>
    <row r="2359" spans="1:29" ht="15">
      <c r="A2359"/>
      <c r="J2359"/>
      <c r="AA2359"/>
      <c r="AB2359"/>
      <c r="AC2359"/>
    </row>
    <row r="2360" spans="1:29" ht="15">
      <c r="A2360"/>
      <c r="J2360"/>
      <c r="AA2360"/>
      <c r="AB2360"/>
      <c r="AC2360"/>
    </row>
    <row r="2361" spans="1:29" ht="15">
      <c r="A2361"/>
      <c r="J2361"/>
      <c r="AA2361"/>
      <c r="AB2361"/>
      <c r="AC2361"/>
    </row>
    <row r="2362" spans="1:29" ht="15">
      <c r="A2362"/>
      <c r="J2362"/>
      <c r="AA2362"/>
      <c r="AB2362"/>
      <c r="AC2362"/>
    </row>
    <row r="2363" spans="1:29" ht="15">
      <c r="A2363"/>
      <c r="J2363"/>
      <c r="AA2363"/>
      <c r="AB2363"/>
      <c r="AC2363"/>
    </row>
    <row r="2364" spans="1:29" ht="15">
      <c r="A2364"/>
      <c r="J2364"/>
      <c r="AA2364"/>
      <c r="AB2364"/>
      <c r="AC2364"/>
    </row>
    <row r="2365" spans="1:29" ht="15">
      <c r="A2365"/>
      <c r="J2365"/>
      <c r="AA2365"/>
      <c r="AB2365"/>
      <c r="AC2365"/>
    </row>
    <row r="2366" spans="1:29" ht="15">
      <c r="A2366"/>
      <c r="J2366"/>
      <c r="AA2366"/>
      <c r="AB2366"/>
      <c r="AC2366"/>
    </row>
    <row r="2367" spans="1:29" ht="15">
      <c r="A2367"/>
      <c r="J2367"/>
      <c r="AA2367"/>
      <c r="AB2367"/>
      <c r="AC2367"/>
    </row>
    <row r="2368" spans="1:29" ht="15">
      <c r="A2368"/>
      <c r="J2368"/>
      <c r="AA2368"/>
      <c r="AB2368"/>
      <c r="AC2368"/>
    </row>
    <row r="2369" spans="1:29" ht="15">
      <c r="A2369"/>
      <c r="J2369"/>
      <c r="AA2369"/>
      <c r="AB2369"/>
      <c r="AC2369"/>
    </row>
    <row r="2370" spans="1:29" ht="15">
      <c r="A2370"/>
      <c r="J2370"/>
      <c r="AA2370"/>
      <c r="AB2370"/>
      <c r="AC2370"/>
    </row>
    <row r="2371" spans="1:29" ht="15">
      <c r="A2371"/>
      <c r="J2371"/>
      <c r="AA2371"/>
      <c r="AB2371"/>
      <c r="AC2371"/>
    </row>
    <row r="2372" spans="1:29" ht="15">
      <c r="A2372"/>
      <c r="J2372"/>
      <c r="AA2372"/>
      <c r="AB2372"/>
      <c r="AC2372"/>
    </row>
    <row r="2373" spans="1:29" ht="15">
      <c r="A2373"/>
      <c r="J2373"/>
      <c r="AA2373"/>
      <c r="AB2373"/>
      <c r="AC2373"/>
    </row>
    <row r="2374" spans="1:29" ht="15">
      <c r="A2374"/>
      <c r="J2374"/>
      <c r="AA2374"/>
      <c r="AB2374"/>
      <c r="AC2374"/>
    </row>
    <row r="2375" spans="1:29" ht="15">
      <c r="A2375"/>
      <c r="J2375"/>
      <c r="AA2375"/>
      <c r="AB2375"/>
      <c r="AC2375"/>
    </row>
    <row r="2376" spans="1:29" ht="15">
      <c r="A2376"/>
      <c r="J2376"/>
      <c r="AA2376"/>
      <c r="AB2376"/>
      <c r="AC2376"/>
    </row>
    <row r="2377" spans="1:29" ht="15">
      <c r="A2377"/>
      <c r="J2377"/>
      <c r="AA2377"/>
      <c r="AB2377"/>
      <c r="AC2377"/>
    </row>
    <row r="2378" spans="1:29" ht="15">
      <c r="A2378"/>
      <c r="J2378"/>
      <c r="AA2378"/>
      <c r="AB2378"/>
      <c r="AC2378"/>
    </row>
    <row r="2379" spans="1:29" ht="15">
      <c r="A2379"/>
      <c r="J2379"/>
      <c r="AA2379"/>
      <c r="AB2379"/>
      <c r="AC2379"/>
    </row>
    <row r="2380" spans="1:29" ht="15">
      <c r="A2380"/>
      <c r="J2380"/>
      <c r="AA2380"/>
      <c r="AB2380"/>
      <c r="AC2380"/>
    </row>
    <row r="2381" spans="1:29" ht="15">
      <c r="A2381"/>
      <c r="J2381"/>
      <c r="AA2381"/>
      <c r="AB2381"/>
      <c r="AC2381"/>
    </row>
    <row r="2382" spans="1:29" ht="15">
      <c r="A2382"/>
      <c r="J2382"/>
      <c r="AA2382"/>
      <c r="AB2382"/>
      <c r="AC2382"/>
    </row>
    <row r="2383" spans="1:29" ht="15">
      <c r="A2383"/>
      <c r="J2383"/>
      <c r="AA2383"/>
      <c r="AB2383"/>
      <c r="AC2383"/>
    </row>
    <row r="2384" spans="1:29" ht="15">
      <c r="A2384"/>
      <c r="J2384"/>
      <c r="AA2384"/>
      <c r="AB2384"/>
      <c r="AC2384"/>
    </row>
    <row r="2385" spans="1:29" ht="15">
      <c r="A2385"/>
      <c r="J2385"/>
      <c r="AA2385"/>
      <c r="AB2385"/>
      <c r="AC2385"/>
    </row>
    <row r="2386" spans="1:29" ht="15">
      <c r="A2386"/>
      <c r="J2386"/>
      <c r="AA2386"/>
      <c r="AB2386"/>
      <c r="AC2386"/>
    </row>
    <row r="2387" spans="1:29" ht="15">
      <c r="A2387"/>
      <c r="J2387"/>
      <c r="AA2387"/>
      <c r="AB2387"/>
      <c r="AC2387"/>
    </row>
    <row r="2388" spans="1:29" ht="15">
      <c r="A2388"/>
      <c r="J2388"/>
      <c r="AA2388"/>
      <c r="AB2388"/>
      <c r="AC2388"/>
    </row>
    <row r="2389" spans="1:29" ht="15">
      <c r="A2389"/>
      <c r="J2389"/>
      <c r="AA2389"/>
      <c r="AB2389"/>
      <c r="AC2389"/>
    </row>
    <row r="2390" spans="1:29" ht="15">
      <c r="A2390"/>
      <c r="J2390"/>
      <c r="AA2390"/>
      <c r="AB2390"/>
      <c r="AC2390"/>
    </row>
    <row r="2391" spans="1:29" ht="15">
      <c r="A2391"/>
      <c r="J2391"/>
      <c r="AA2391"/>
      <c r="AB2391"/>
      <c r="AC2391"/>
    </row>
    <row r="2392" spans="1:29" ht="15">
      <c r="A2392"/>
      <c r="J2392"/>
      <c r="AA2392"/>
      <c r="AB2392"/>
      <c r="AC2392"/>
    </row>
    <row r="2393" spans="1:29" ht="15">
      <c r="A2393"/>
      <c r="J2393"/>
      <c r="AA2393"/>
      <c r="AB2393"/>
      <c r="AC2393"/>
    </row>
    <row r="2394" spans="1:29" ht="15">
      <c r="A2394"/>
      <c r="J2394"/>
      <c r="AA2394"/>
      <c r="AB2394"/>
      <c r="AC2394"/>
    </row>
    <row r="2395" spans="1:29" ht="15">
      <c r="A2395"/>
      <c r="J2395"/>
      <c r="AA2395"/>
      <c r="AB2395"/>
      <c r="AC2395"/>
    </row>
    <row r="2396" spans="1:29" ht="15">
      <c r="A2396"/>
      <c r="J2396"/>
      <c r="AA2396"/>
      <c r="AB2396"/>
      <c r="AC2396"/>
    </row>
    <row r="2397" spans="1:29" ht="15">
      <c r="A2397"/>
      <c r="J2397"/>
      <c r="AA2397"/>
      <c r="AB2397"/>
      <c r="AC2397"/>
    </row>
    <row r="2398" spans="1:29" ht="15">
      <c r="A2398"/>
      <c r="J2398"/>
      <c r="AA2398"/>
      <c r="AB2398"/>
      <c r="AC2398"/>
    </row>
    <row r="2399" spans="1:29" ht="15">
      <c r="A2399"/>
      <c r="J2399"/>
      <c r="AA2399"/>
      <c r="AB2399"/>
      <c r="AC2399"/>
    </row>
    <row r="2400" spans="1:29" ht="15">
      <c r="A2400"/>
      <c r="J2400"/>
      <c r="AA2400"/>
      <c r="AB2400"/>
      <c r="AC2400"/>
    </row>
    <row r="2401" spans="1:29" ht="15">
      <c r="A2401"/>
      <c r="J2401"/>
      <c r="AA2401"/>
      <c r="AB2401"/>
      <c r="AC2401"/>
    </row>
    <row r="2402" spans="1:29" ht="15">
      <c r="A2402"/>
      <c r="J2402"/>
      <c r="AA2402"/>
      <c r="AB2402"/>
      <c r="AC2402"/>
    </row>
    <row r="2403" spans="1:29" ht="15">
      <c r="A2403"/>
      <c r="J2403"/>
      <c r="AA2403"/>
      <c r="AB2403"/>
      <c r="AC2403"/>
    </row>
    <row r="2404" spans="1:29" ht="15">
      <c r="A2404"/>
      <c r="J2404"/>
      <c r="AA2404"/>
      <c r="AB2404"/>
      <c r="AC2404"/>
    </row>
    <row r="2405" spans="1:29" ht="15">
      <c r="A2405"/>
      <c r="J2405"/>
      <c r="AA2405"/>
      <c r="AB2405"/>
      <c r="AC2405"/>
    </row>
    <row r="2406" spans="1:29" ht="15">
      <c r="A2406"/>
      <c r="J2406"/>
      <c r="AA2406"/>
      <c r="AB2406"/>
      <c r="AC2406"/>
    </row>
    <row r="2407" spans="1:29" ht="15">
      <c r="A2407"/>
      <c r="J2407"/>
      <c r="AA2407"/>
      <c r="AB2407"/>
      <c r="AC2407"/>
    </row>
    <row r="2408" spans="1:29" ht="15">
      <c r="A2408"/>
      <c r="J2408"/>
      <c r="AA2408"/>
      <c r="AB2408"/>
      <c r="AC2408"/>
    </row>
    <row r="2409" spans="1:29" ht="15">
      <c r="A2409"/>
      <c r="J2409"/>
      <c r="AA2409"/>
      <c r="AB2409"/>
      <c r="AC2409"/>
    </row>
    <row r="2410" spans="1:29" ht="15">
      <c r="A2410"/>
      <c r="J2410"/>
      <c r="AA2410"/>
      <c r="AB2410"/>
      <c r="AC2410"/>
    </row>
    <row r="2411" spans="1:29" ht="15">
      <c r="A2411"/>
      <c r="J2411"/>
      <c r="AA2411"/>
      <c r="AB2411"/>
      <c r="AC2411"/>
    </row>
    <row r="2412" spans="1:29" ht="15">
      <c r="A2412"/>
      <c r="J2412"/>
      <c r="AA2412"/>
      <c r="AB2412"/>
      <c r="AC2412"/>
    </row>
    <row r="2413" spans="1:29" ht="15">
      <c r="A2413"/>
      <c r="J2413"/>
      <c r="AA2413"/>
      <c r="AB2413"/>
      <c r="AC2413"/>
    </row>
    <row r="2414" spans="1:29" ht="15">
      <c r="A2414"/>
      <c r="J2414"/>
      <c r="AA2414"/>
      <c r="AB2414"/>
      <c r="AC2414"/>
    </row>
    <row r="2415" spans="1:29" ht="15">
      <c r="A2415"/>
      <c r="J2415"/>
      <c r="AA2415"/>
      <c r="AB2415"/>
      <c r="AC2415"/>
    </row>
    <row r="2416" spans="1:29" ht="15">
      <c r="A2416"/>
      <c r="J2416"/>
      <c r="AA2416"/>
      <c r="AB2416"/>
      <c r="AC2416"/>
    </row>
    <row r="2417" spans="1:29" ht="15">
      <c r="A2417"/>
      <c r="J2417"/>
      <c r="AA2417"/>
      <c r="AB2417"/>
      <c r="AC2417"/>
    </row>
    <row r="2418" spans="1:29" ht="15">
      <c r="A2418"/>
      <c r="J2418"/>
      <c r="AA2418"/>
      <c r="AB2418"/>
      <c r="AC2418"/>
    </row>
    <row r="2419" spans="1:29" ht="15">
      <c r="A2419"/>
      <c r="J2419"/>
      <c r="AA2419"/>
      <c r="AB2419"/>
      <c r="AC2419"/>
    </row>
    <row r="2420" spans="1:29" ht="15">
      <c r="A2420"/>
      <c r="J2420"/>
      <c r="AA2420"/>
      <c r="AB2420"/>
      <c r="AC2420"/>
    </row>
    <row r="2421" spans="1:29" ht="15">
      <c r="A2421"/>
      <c r="J2421"/>
      <c r="AA2421"/>
      <c r="AB2421"/>
      <c r="AC2421"/>
    </row>
    <row r="2422" spans="1:29" ht="15">
      <c r="A2422"/>
      <c r="J2422"/>
      <c r="AA2422"/>
      <c r="AB2422"/>
      <c r="AC2422"/>
    </row>
    <row r="2423" spans="1:29" ht="15">
      <c r="A2423"/>
      <c r="J2423"/>
      <c r="AA2423"/>
      <c r="AB2423"/>
      <c r="AC2423"/>
    </row>
    <row r="2424" spans="1:29" ht="15">
      <c r="A2424"/>
      <c r="J2424"/>
      <c r="AA2424"/>
      <c r="AB2424"/>
      <c r="AC2424"/>
    </row>
    <row r="2425" spans="1:29" ht="15">
      <c r="A2425"/>
      <c r="J2425"/>
      <c r="AA2425"/>
      <c r="AB2425"/>
      <c r="AC2425"/>
    </row>
    <row r="2426" spans="1:29" ht="15">
      <c r="A2426"/>
      <c r="J2426"/>
      <c r="AA2426"/>
      <c r="AB2426"/>
      <c r="AC2426"/>
    </row>
    <row r="2427" spans="1:29" ht="15">
      <c r="A2427"/>
      <c r="J2427"/>
      <c r="AA2427"/>
      <c r="AB2427"/>
      <c r="AC2427"/>
    </row>
    <row r="2428" spans="1:29" ht="15">
      <c r="A2428"/>
      <c r="J2428"/>
      <c r="AA2428"/>
      <c r="AB2428"/>
      <c r="AC2428"/>
    </row>
    <row r="2429" spans="1:29" ht="15">
      <c r="A2429"/>
      <c r="J2429"/>
      <c r="AA2429"/>
      <c r="AB2429"/>
      <c r="AC2429"/>
    </row>
    <row r="2430" spans="1:29" ht="15">
      <c r="A2430"/>
      <c r="J2430"/>
      <c r="AA2430"/>
      <c r="AB2430"/>
      <c r="AC2430"/>
    </row>
    <row r="2431" spans="1:29" ht="15">
      <c r="A2431"/>
      <c r="J2431"/>
      <c r="AA2431"/>
      <c r="AB2431"/>
      <c r="AC2431"/>
    </row>
    <row r="2432" spans="1:29" ht="15">
      <c r="A2432"/>
      <c r="J2432"/>
      <c r="AA2432"/>
      <c r="AB2432"/>
      <c r="AC2432"/>
    </row>
    <row r="2433" spans="1:29" ht="15">
      <c r="A2433"/>
      <c r="J2433"/>
      <c r="AA2433"/>
      <c r="AB2433"/>
      <c r="AC2433"/>
    </row>
    <row r="2434" spans="1:29" ht="15">
      <c r="A2434"/>
      <c r="J2434"/>
      <c r="AA2434"/>
      <c r="AB2434"/>
      <c r="AC2434"/>
    </row>
    <row r="2435" spans="1:29" ht="15">
      <c r="A2435"/>
      <c r="J2435"/>
      <c r="AA2435"/>
      <c r="AB2435"/>
      <c r="AC2435"/>
    </row>
    <row r="2436" spans="1:29" ht="15">
      <c r="A2436"/>
      <c r="J2436"/>
      <c r="AA2436"/>
      <c r="AB2436"/>
      <c r="AC2436"/>
    </row>
    <row r="2437" spans="1:29" ht="15">
      <c r="A2437"/>
      <c r="J2437"/>
      <c r="AA2437"/>
      <c r="AB2437"/>
      <c r="AC2437"/>
    </row>
    <row r="2438" spans="1:29" ht="15">
      <c r="A2438"/>
      <c r="J2438"/>
      <c r="AA2438"/>
      <c r="AB2438"/>
      <c r="AC2438"/>
    </row>
    <row r="2439" spans="1:29" ht="15">
      <c r="A2439"/>
      <c r="J2439"/>
      <c r="AA2439"/>
      <c r="AB2439"/>
      <c r="AC2439"/>
    </row>
    <row r="2440" spans="1:29" ht="15">
      <c r="A2440"/>
      <c r="J2440"/>
      <c r="AA2440"/>
      <c r="AB2440"/>
      <c r="AC2440"/>
    </row>
    <row r="2441" spans="1:29" ht="15">
      <c r="A2441"/>
      <c r="J2441"/>
      <c r="AA2441"/>
      <c r="AB2441"/>
      <c r="AC2441"/>
    </row>
    <row r="2442" spans="1:29" ht="15">
      <c r="A2442"/>
      <c r="J2442"/>
      <c r="AA2442"/>
      <c r="AB2442"/>
      <c r="AC2442"/>
    </row>
    <row r="2443" spans="1:29" ht="15">
      <c r="A2443"/>
      <c r="J2443"/>
      <c r="AA2443"/>
      <c r="AB2443"/>
      <c r="AC2443"/>
    </row>
    <row r="2444" spans="1:29" ht="15">
      <c r="A2444"/>
      <c r="J2444"/>
      <c r="AA2444"/>
      <c r="AB2444"/>
      <c r="AC2444"/>
    </row>
    <row r="2445" spans="1:29" ht="15">
      <c r="A2445"/>
      <c r="J2445"/>
      <c r="AA2445"/>
      <c r="AB2445"/>
      <c r="AC2445"/>
    </row>
    <row r="2446" spans="1:29" ht="15">
      <c r="A2446"/>
      <c r="J2446"/>
      <c r="AA2446"/>
      <c r="AB2446"/>
      <c r="AC2446"/>
    </row>
    <row r="2447" spans="1:29" ht="15">
      <c r="A2447"/>
      <c r="J2447"/>
      <c r="AA2447"/>
      <c r="AB2447"/>
      <c r="AC2447"/>
    </row>
    <row r="2448" spans="1:29" ht="15">
      <c r="A2448"/>
      <c r="J2448"/>
      <c r="AA2448"/>
      <c r="AB2448"/>
      <c r="AC2448"/>
    </row>
    <row r="2449" spans="1:29" ht="15">
      <c r="A2449"/>
      <c r="J2449"/>
      <c r="AA2449"/>
      <c r="AB2449"/>
      <c r="AC2449"/>
    </row>
    <row r="2450" spans="1:29" ht="15">
      <c r="A2450"/>
      <c r="J2450"/>
      <c r="AA2450"/>
      <c r="AB2450"/>
      <c r="AC2450"/>
    </row>
    <row r="2451" spans="1:29" ht="15">
      <c r="A2451"/>
      <c r="J2451"/>
      <c r="AA2451"/>
      <c r="AB2451"/>
      <c r="AC2451"/>
    </row>
    <row r="2452" spans="1:29" ht="15">
      <c r="A2452"/>
      <c r="J2452"/>
      <c r="AA2452"/>
      <c r="AB2452"/>
      <c r="AC2452"/>
    </row>
    <row r="2453" spans="1:29" ht="15">
      <c r="A2453"/>
      <c r="J2453"/>
      <c r="AA2453"/>
      <c r="AB2453"/>
      <c r="AC2453"/>
    </row>
    <row r="2454" spans="1:29" ht="15">
      <c r="A2454"/>
      <c r="J2454"/>
      <c r="AA2454"/>
      <c r="AB2454"/>
      <c r="AC2454"/>
    </row>
    <row r="2455" spans="1:29" ht="15">
      <c r="A2455"/>
      <c r="J2455"/>
      <c r="AA2455"/>
      <c r="AB2455"/>
      <c r="AC2455"/>
    </row>
    <row r="2456" spans="1:29" ht="15">
      <c r="A2456"/>
      <c r="J2456"/>
      <c r="AA2456"/>
      <c r="AB2456"/>
      <c r="AC2456"/>
    </row>
    <row r="2457" spans="1:29" ht="15">
      <c r="A2457"/>
      <c r="J2457"/>
      <c r="AA2457"/>
      <c r="AB2457"/>
      <c r="AC2457"/>
    </row>
    <row r="2458" spans="1:29" ht="15">
      <c r="A2458"/>
      <c r="J2458"/>
      <c r="AA2458"/>
      <c r="AB2458"/>
      <c r="AC2458"/>
    </row>
    <row r="2459" spans="1:29" ht="15">
      <c r="A2459"/>
      <c r="J2459"/>
      <c r="AA2459"/>
      <c r="AB2459"/>
      <c r="AC2459"/>
    </row>
    <row r="2460" spans="1:29" ht="15">
      <c r="A2460"/>
      <c r="J2460"/>
      <c r="AA2460"/>
      <c r="AB2460"/>
      <c r="AC2460"/>
    </row>
    <row r="2461" spans="1:29" ht="15">
      <c r="A2461"/>
      <c r="J2461"/>
      <c r="AA2461"/>
      <c r="AB2461"/>
      <c r="AC2461"/>
    </row>
    <row r="2462" spans="1:29" ht="15">
      <c r="A2462"/>
      <c r="J2462"/>
      <c r="AA2462"/>
      <c r="AB2462"/>
      <c r="AC2462"/>
    </row>
    <row r="2463" spans="1:29" ht="15">
      <c r="A2463"/>
      <c r="J2463"/>
      <c r="AA2463"/>
      <c r="AB2463"/>
      <c r="AC2463"/>
    </row>
    <row r="2464" spans="1:29" ht="15">
      <c r="A2464"/>
      <c r="J2464"/>
      <c r="AA2464"/>
      <c r="AB2464"/>
      <c r="AC2464"/>
    </row>
    <row r="2465" spans="1:29" ht="15">
      <c r="A2465"/>
      <c r="J2465"/>
      <c r="AA2465"/>
      <c r="AB2465"/>
      <c r="AC2465"/>
    </row>
    <row r="2466" spans="1:29" ht="15">
      <c r="A2466"/>
      <c r="J2466"/>
      <c r="AA2466"/>
      <c r="AB2466"/>
      <c r="AC2466"/>
    </row>
    <row r="2467" spans="1:29" ht="15">
      <c r="A2467"/>
      <c r="J2467"/>
      <c r="AA2467"/>
      <c r="AB2467"/>
      <c r="AC2467"/>
    </row>
    <row r="2468" spans="1:29" ht="15">
      <c r="A2468"/>
      <c r="J2468"/>
      <c r="AA2468"/>
      <c r="AB2468"/>
      <c r="AC2468"/>
    </row>
    <row r="2469" spans="1:29" ht="15">
      <c r="A2469"/>
      <c r="J2469"/>
      <c r="AA2469"/>
      <c r="AB2469"/>
      <c r="AC2469"/>
    </row>
    <row r="2470" spans="1:29" ht="15">
      <c r="A2470"/>
      <c r="J2470"/>
      <c r="AA2470"/>
      <c r="AB2470"/>
      <c r="AC2470"/>
    </row>
    <row r="2471" spans="1:29" ht="15">
      <c r="A2471"/>
      <c r="J2471"/>
      <c r="AA2471"/>
      <c r="AB2471"/>
      <c r="AC2471"/>
    </row>
    <row r="2472" spans="1:29" ht="15">
      <c r="A2472"/>
      <c r="J2472"/>
      <c r="AA2472"/>
      <c r="AB2472"/>
      <c r="AC2472"/>
    </row>
    <row r="2473" spans="1:29" ht="15">
      <c r="A2473"/>
      <c r="J2473"/>
      <c r="AA2473"/>
      <c r="AB2473"/>
      <c r="AC2473"/>
    </row>
    <row r="2474" spans="1:29" ht="15">
      <c r="A2474"/>
      <c r="J2474"/>
      <c r="AA2474"/>
      <c r="AB2474"/>
      <c r="AC2474"/>
    </row>
    <row r="2475" spans="1:29" ht="15">
      <c r="A2475"/>
      <c r="J2475"/>
      <c r="AA2475"/>
      <c r="AB2475"/>
      <c r="AC2475"/>
    </row>
    <row r="2476" spans="1:29" ht="15">
      <c r="A2476"/>
      <c r="J2476"/>
      <c r="AA2476"/>
      <c r="AB2476"/>
      <c r="AC2476"/>
    </row>
    <row r="2477" spans="1:29" ht="15">
      <c r="A2477"/>
      <c r="J2477"/>
      <c r="AA2477"/>
      <c r="AB2477"/>
      <c r="AC2477"/>
    </row>
    <row r="2478" spans="1:29" ht="15">
      <c r="A2478"/>
      <c r="J2478"/>
      <c r="AA2478"/>
      <c r="AB2478"/>
      <c r="AC2478"/>
    </row>
    <row r="2479" spans="1:29" ht="15">
      <c r="A2479"/>
      <c r="J2479"/>
      <c r="AA2479"/>
      <c r="AB2479"/>
      <c r="AC2479"/>
    </row>
    <row r="2480" spans="1:29" ht="15">
      <c r="A2480"/>
      <c r="J2480"/>
      <c r="AA2480"/>
      <c r="AB2480"/>
      <c r="AC2480"/>
    </row>
    <row r="2481" spans="1:29" ht="15">
      <c r="A2481"/>
      <c r="J2481"/>
      <c r="AA2481"/>
      <c r="AB2481"/>
      <c r="AC2481"/>
    </row>
    <row r="2482" spans="1:29" ht="15">
      <c r="A2482"/>
      <c r="J2482"/>
      <c r="AA2482"/>
      <c r="AB2482"/>
      <c r="AC2482"/>
    </row>
    <row r="2483" spans="1:29" ht="15">
      <c r="A2483"/>
      <c r="J2483"/>
      <c r="AA2483"/>
      <c r="AB2483"/>
      <c r="AC2483"/>
    </row>
    <row r="2484" spans="1:29" ht="15">
      <c r="A2484"/>
      <c r="J2484"/>
      <c r="AA2484"/>
      <c r="AB2484"/>
      <c r="AC2484"/>
    </row>
    <row r="2485" spans="1:29" ht="15">
      <c r="A2485"/>
      <c r="J2485"/>
      <c r="AA2485"/>
      <c r="AB2485"/>
      <c r="AC2485"/>
    </row>
    <row r="2486" spans="1:29" ht="15">
      <c r="A2486"/>
      <c r="J2486"/>
      <c r="AA2486"/>
      <c r="AB2486"/>
      <c r="AC2486"/>
    </row>
    <row r="2487" spans="1:29" ht="15">
      <c r="A2487"/>
      <c r="J2487"/>
      <c r="AA2487"/>
      <c r="AB2487"/>
      <c r="AC2487"/>
    </row>
    <row r="2488" spans="1:29" ht="15">
      <c r="A2488"/>
      <c r="J2488"/>
      <c r="AA2488"/>
      <c r="AB2488"/>
      <c r="AC2488"/>
    </row>
    <row r="2489" spans="1:29" ht="15">
      <c r="A2489"/>
      <c r="J2489"/>
      <c r="AA2489"/>
      <c r="AB2489"/>
      <c r="AC2489"/>
    </row>
    <row r="2490" spans="1:29" ht="15">
      <c r="A2490"/>
      <c r="J2490"/>
      <c r="AA2490"/>
      <c r="AB2490"/>
      <c r="AC2490"/>
    </row>
    <row r="2491" spans="1:29" ht="15">
      <c r="A2491"/>
      <c r="J2491"/>
      <c r="AA2491"/>
      <c r="AB2491"/>
      <c r="AC2491"/>
    </row>
    <row r="2492" spans="1:29" ht="15">
      <c r="A2492"/>
      <c r="J2492"/>
      <c r="AA2492"/>
      <c r="AB2492"/>
      <c r="AC2492"/>
    </row>
    <row r="2493" spans="1:29" ht="15">
      <c r="A2493"/>
      <c r="J2493"/>
      <c r="AA2493"/>
      <c r="AB2493"/>
      <c r="AC2493"/>
    </row>
    <row r="2494" spans="1:29" ht="15">
      <c r="A2494"/>
      <c r="J2494"/>
      <c r="AA2494"/>
      <c r="AB2494"/>
      <c r="AC2494"/>
    </row>
    <row r="2495" spans="1:29" ht="15">
      <c r="A2495"/>
      <c r="J2495"/>
      <c r="AA2495"/>
      <c r="AB2495"/>
      <c r="AC2495"/>
    </row>
    <row r="2496" spans="1:29" ht="15">
      <c r="A2496"/>
      <c r="J2496"/>
      <c r="AA2496"/>
      <c r="AB2496"/>
      <c r="AC2496"/>
    </row>
    <row r="2497" spans="1:29" ht="15">
      <c r="A2497"/>
      <c r="J2497"/>
      <c r="AA2497"/>
      <c r="AB2497"/>
      <c r="AC2497"/>
    </row>
    <row r="2498" spans="1:29" ht="15">
      <c r="A2498"/>
      <c r="J2498"/>
      <c r="AA2498"/>
      <c r="AB2498"/>
      <c r="AC2498"/>
    </row>
    <row r="2499" spans="1:29" ht="15">
      <c r="A2499"/>
      <c r="J2499"/>
      <c r="AA2499"/>
      <c r="AB2499"/>
      <c r="AC2499"/>
    </row>
    <row r="2500" spans="1:29" ht="15">
      <c r="A2500"/>
      <c r="J2500"/>
      <c r="AA2500"/>
      <c r="AB2500"/>
      <c r="AC2500"/>
    </row>
    <row r="2501" spans="1:29" ht="15">
      <c r="A2501"/>
      <c r="J2501"/>
      <c r="AA2501"/>
      <c r="AB2501"/>
      <c r="AC2501"/>
    </row>
    <row r="2502" spans="1:29" ht="15">
      <c r="A2502"/>
      <c r="J2502"/>
      <c r="AA2502"/>
      <c r="AB2502"/>
      <c r="AC2502"/>
    </row>
    <row r="2503" spans="1:29" ht="15">
      <c r="A2503"/>
      <c r="J2503"/>
      <c r="AA2503"/>
      <c r="AB2503"/>
      <c r="AC2503"/>
    </row>
    <row r="2504" spans="1:29" ht="15">
      <c r="A2504"/>
      <c r="J2504"/>
      <c r="AA2504"/>
      <c r="AB2504"/>
      <c r="AC2504"/>
    </row>
    <row r="2505" spans="1:29" ht="15">
      <c r="A2505"/>
      <c r="J2505"/>
      <c r="AA2505"/>
      <c r="AB2505"/>
      <c r="AC2505"/>
    </row>
    <row r="2506" spans="1:29" ht="15">
      <c r="A2506"/>
      <c r="J2506"/>
      <c r="AA2506"/>
      <c r="AB2506"/>
      <c r="AC2506"/>
    </row>
    <row r="2507" spans="1:29" ht="15">
      <c r="A2507"/>
      <c r="J2507"/>
      <c r="AA2507"/>
      <c r="AB2507"/>
      <c r="AC2507"/>
    </row>
    <row r="2508" spans="1:29" ht="15">
      <c r="A2508"/>
      <c r="J2508"/>
      <c r="AA2508"/>
      <c r="AB2508"/>
      <c r="AC2508"/>
    </row>
    <row r="2509" spans="1:29" ht="15">
      <c r="A2509"/>
      <c r="J2509"/>
      <c r="AA2509"/>
      <c r="AB2509"/>
      <c r="AC2509"/>
    </row>
    <row r="2510" spans="1:29" ht="15">
      <c r="A2510"/>
      <c r="J2510"/>
      <c r="AA2510"/>
      <c r="AB2510"/>
      <c r="AC2510"/>
    </row>
    <row r="2511" spans="1:29" ht="15">
      <c r="A2511"/>
      <c r="J2511"/>
      <c r="AA2511"/>
      <c r="AB2511"/>
      <c r="AC2511"/>
    </row>
    <row r="2512" spans="1:29" ht="15">
      <c r="A2512"/>
      <c r="J2512"/>
      <c r="AA2512"/>
      <c r="AB2512"/>
      <c r="AC2512"/>
    </row>
    <row r="2513" spans="1:29" ht="15">
      <c r="A2513"/>
      <c r="J2513"/>
      <c r="AA2513"/>
      <c r="AB2513"/>
      <c r="AC2513"/>
    </row>
    <row r="2514" spans="1:29" ht="15">
      <c r="A2514"/>
      <c r="J2514"/>
      <c r="AA2514"/>
      <c r="AB2514"/>
      <c r="AC2514"/>
    </row>
    <row r="2515" spans="1:29" ht="15">
      <c r="A2515"/>
      <c r="J2515"/>
      <c r="AA2515"/>
      <c r="AB2515"/>
      <c r="AC2515"/>
    </row>
    <row r="2516" spans="1:29" ht="15">
      <c r="A2516"/>
      <c r="J2516"/>
      <c r="AA2516"/>
      <c r="AB2516"/>
      <c r="AC2516"/>
    </row>
    <row r="2517" spans="1:29" ht="15">
      <c r="A2517"/>
      <c r="J2517"/>
      <c r="AA2517"/>
      <c r="AB2517"/>
      <c r="AC2517"/>
    </row>
    <row r="2518" spans="1:29" ht="15">
      <c r="A2518"/>
      <c r="J2518"/>
      <c r="AA2518"/>
      <c r="AB2518"/>
      <c r="AC2518"/>
    </row>
    <row r="2519" spans="1:29" ht="15">
      <c r="A2519"/>
      <c r="J2519"/>
      <c r="AA2519"/>
      <c r="AB2519"/>
      <c r="AC2519"/>
    </row>
    <row r="2520" spans="1:29" ht="15">
      <c r="A2520"/>
      <c r="J2520"/>
      <c r="AA2520"/>
      <c r="AB2520"/>
      <c r="AC2520"/>
    </row>
    <row r="2521" spans="1:29" ht="15">
      <c r="A2521"/>
      <c r="J2521"/>
      <c r="AA2521"/>
      <c r="AB2521"/>
      <c r="AC2521"/>
    </row>
    <row r="2522" spans="1:29" ht="15">
      <c r="A2522"/>
      <c r="J2522"/>
      <c r="AA2522"/>
      <c r="AB2522"/>
      <c r="AC2522"/>
    </row>
    <row r="2523" spans="1:29" ht="15">
      <c r="A2523"/>
      <c r="J2523"/>
      <c r="AA2523"/>
      <c r="AB2523"/>
      <c r="AC2523"/>
    </row>
    <row r="2524" spans="1:29" ht="15">
      <c r="A2524"/>
      <c r="J2524"/>
      <c r="AA2524"/>
      <c r="AB2524"/>
      <c r="AC2524"/>
    </row>
    <row r="2525" spans="1:29" ht="15">
      <c r="A2525"/>
      <c r="J2525"/>
      <c r="AA2525"/>
      <c r="AB2525"/>
      <c r="AC2525"/>
    </row>
    <row r="2526" spans="1:29" ht="15">
      <c r="A2526"/>
      <c r="J2526"/>
      <c r="AA2526"/>
      <c r="AB2526"/>
      <c r="AC2526"/>
    </row>
    <row r="2527" spans="1:29" ht="15">
      <c r="A2527"/>
      <c r="J2527"/>
      <c r="AA2527"/>
      <c r="AB2527"/>
      <c r="AC2527"/>
    </row>
    <row r="2528" spans="1:29" ht="15">
      <c r="A2528"/>
      <c r="J2528"/>
      <c r="AA2528"/>
      <c r="AB2528"/>
      <c r="AC2528"/>
    </row>
    <row r="2529" spans="1:29" ht="15">
      <c r="A2529"/>
      <c r="J2529"/>
      <c r="AA2529"/>
      <c r="AB2529"/>
      <c r="AC2529"/>
    </row>
    <row r="2530" spans="1:29" ht="15">
      <c r="A2530"/>
      <c r="J2530"/>
      <c r="AA2530"/>
      <c r="AB2530"/>
      <c r="AC2530"/>
    </row>
    <row r="2531" spans="1:29" ht="15">
      <c r="A2531"/>
      <c r="J2531"/>
      <c r="AA2531"/>
      <c r="AB2531"/>
      <c r="AC2531"/>
    </row>
    <row r="2532" spans="1:29" ht="15">
      <c r="A2532"/>
      <c r="J2532"/>
      <c r="AA2532"/>
      <c r="AB2532"/>
      <c r="AC2532"/>
    </row>
    <row r="2533" spans="1:29" ht="15">
      <c r="A2533"/>
      <c r="J2533"/>
      <c r="AA2533"/>
      <c r="AB2533"/>
      <c r="AC2533"/>
    </row>
    <row r="2534" spans="1:29" ht="15">
      <c r="A2534"/>
      <c r="J2534"/>
      <c r="AA2534"/>
      <c r="AB2534"/>
      <c r="AC2534"/>
    </row>
    <row r="2535" spans="1:29" ht="15">
      <c r="A2535"/>
      <c r="J2535"/>
      <c r="AA2535"/>
      <c r="AB2535"/>
      <c r="AC2535"/>
    </row>
    <row r="2536" spans="1:29" ht="15">
      <c r="A2536"/>
      <c r="J2536"/>
      <c r="AA2536"/>
      <c r="AB2536"/>
      <c r="AC2536"/>
    </row>
    <row r="2537" spans="1:29" ht="15">
      <c r="A2537"/>
      <c r="J2537"/>
      <c r="AA2537"/>
      <c r="AB2537"/>
      <c r="AC2537"/>
    </row>
    <row r="2538" spans="1:29" ht="15">
      <c r="A2538"/>
      <c r="J2538"/>
      <c r="AA2538"/>
      <c r="AB2538"/>
      <c r="AC2538"/>
    </row>
    <row r="2539" spans="1:29" ht="15">
      <c r="A2539"/>
      <c r="J2539"/>
      <c r="AA2539"/>
      <c r="AB2539"/>
      <c r="AC2539"/>
    </row>
    <row r="2540" spans="1:29" ht="15">
      <c r="A2540"/>
      <c r="J2540"/>
      <c r="AA2540"/>
      <c r="AB2540"/>
      <c r="AC2540"/>
    </row>
    <row r="2541" spans="1:29" ht="15">
      <c r="A2541"/>
      <c r="J2541"/>
      <c r="AA2541"/>
      <c r="AB2541"/>
      <c r="AC2541"/>
    </row>
    <row r="2542" spans="1:29" ht="15">
      <c r="A2542"/>
      <c r="J2542"/>
      <c r="AA2542"/>
      <c r="AB2542"/>
      <c r="AC2542"/>
    </row>
    <row r="2543" spans="1:29" ht="15">
      <c r="A2543"/>
      <c r="J2543"/>
      <c r="AA2543"/>
      <c r="AB2543"/>
      <c r="AC2543"/>
    </row>
    <row r="2544" spans="1:29" ht="15">
      <c r="A2544"/>
      <c r="J2544"/>
      <c r="AA2544"/>
      <c r="AB2544"/>
      <c r="AC2544"/>
    </row>
    <row r="2545" spans="1:29" ht="15">
      <c r="A2545"/>
      <c r="J2545"/>
      <c r="AA2545"/>
      <c r="AB2545"/>
      <c r="AC2545"/>
    </row>
    <row r="2546" spans="1:29" ht="15">
      <c r="A2546"/>
      <c r="J2546"/>
      <c r="AA2546"/>
      <c r="AB2546"/>
      <c r="AC2546"/>
    </row>
    <row r="2547" spans="1:29" ht="15">
      <c r="A2547"/>
      <c r="J2547"/>
      <c r="AA2547"/>
      <c r="AB2547"/>
      <c r="AC2547"/>
    </row>
    <row r="2548" spans="1:29" ht="15">
      <c r="A2548"/>
      <c r="J2548"/>
      <c r="AA2548"/>
      <c r="AB2548"/>
      <c r="AC2548"/>
    </row>
    <row r="2549" spans="1:29" ht="15">
      <c r="A2549"/>
      <c r="J2549"/>
      <c r="AA2549"/>
      <c r="AB2549"/>
      <c r="AC2549"/>
    </row>
    <row r="2550" spans="1:29" ht="15">
      <c r="A2550"/>
      <c r="J2550"/>
      <c r="AA2550"/>
      <c r="AB2550"/>
      <c r="AC2550"/>
    </row>
    <row r="2551" spans="1:29" ht="15">
      <c r="A2551"/>
      <c r="J2551"/>
      <c r="AA2551"/>
      <c r="AB2551"/>
      <c r="AC2551"/>
    </row>
    <row r="2552" spans="1:29" ht="15">
      <c r="A2552"/>
      <c r="J2552"/>
      <c r="AA2552"/>
      <c r="AB2552"/>
      <c r="AC2552"/>
    </row>
    <row r="2553" spans="1:29" ht="15">
      <c r="A2553"/>
      <c r="J2553"/>
      <c r="AA2553"/>
      <c r="AB2553"/>
      <c r="AC2553"/>
    </row>
    <row r="2554" spans="1:29" ht="15">
      <c r="A2554"/>
      <c r="J2554"/>
      <c r="AA2554"/>
      <c r="AB2554"/>
      <c r="AC2554"/>
    </row>
    <row r="2555" spans="1:29" ht="15">
      <c r="A2555"/>
      <c r="J2555"/>
      <c r="AA2555"/>
      <c r="AB2555"/>
      <c r="AC2555"/>
    </row>
    <row r="2556" spans="1:29" ht="15">
      <c r="A2556"/>
      <c r="J2556"/>
      <c r="AA2556"/>
      <c r="AB2556"/>
      <c r="AC2556"/>
    </row>
    <row r="2557" spans="1:29" ht="15">
      <c r="A2557"/>
      <c r="J2557"/>
      <c r="AA2557"/>
      <c r="AB2557"/>
      <c r="AC2557"/>
    </row>
    <row r="2558" spans="1:29" ht="15">
      <c r="A2558"/>
      <c r="J2558"/>
      <c r="AA2558"/>
      <c r="AB2558"/>
      <c r="AC2558"/>
    </row>
    <row r="2559" spans="1:29" ht="15">
      <c r="A2559"/>
      <c r="J2559"/>
      <c r="AA2559"/>
      <c r="AB2559"/>
      <c r="AC2559"/>
    </row>
    <row r="2560" spans="1:29" ht="15">
      <c r="A2560"/>
      <c r="J2560"/>
      <c r="AA2560"/>
      <c r="AB2560"/>
      <c r="AC2560"/>
    </row>
    <row r="2561" spans="1:29" ht="15">
      <c r="A2561"/>
      <c r="J2561"/>
      <c r="AA2561"/>
      <c r="AB2561"/>
      <c r="AC2561"/>
    </row>
    <row r="2562" spans="1:29" ht="15">
      <c r="A2562"/>
      <c r="J2562"/>
      <c r="AA2562"/>
      <c r="AB2562"/>
      <c r="AC2562"/>
    </row>
    <row r="2563" spans="1:29" ht="15">
      <c r="A2563"/>
      <c r="J2563"/>
      <c r="AA2563"/>
      <c r="AB2563"/>
      <c r="AC2563"/>
    </row>
    <row r="2564" spans="1:29" ht="15">
      <c r="A2564"/>
      <c r="J2564"/>
      <c r="AA2564"/>
      <c r="AB2564"/>
      <c r="AC2564"/>
    </row>
    <row r="2565" spans="1:29" ht="15">
      <c r="A2565"/>
      <c r="J2565"/>
      <c r="AA2565"/>
      <c r="AB2565"/>
      <c r="AC2565"/>
    </row>
    <row r="2566" spans="1:29" ht="15">
      <c r="A2566"/>
      <c r="J2566"/>
      <c r="AA2566"/>
      <c r="AB2566"/>
      <c r="AC2566"/>
    </row>
    <row r="2567" spans="1:29" ht="15">
      <c r="A2567"/>
      <c r="J2567"/>
      <c r="AA2567"/>
      <c r="AB2567"/>
      <c r="AC2567"/>
    </row>
    <row r="2568" spans="1:29" ht="15">
      <c r="A2568"/>
      <c r="J2568"/>
      <c r="AA2568"/>
      <c r="AB2568"/>
      <c r="AC2568"/>
    </row>
    <row r="2569" spans="1:29" ht="15">
      <c r="A2569"/>
      <c r="J2569"/>
      <c r="AA2569"/>
      <c r="AB2569"/>
      <c r="AC2569"/>
    </row>
    <row r="2570" spans="1:29" ht="15">
      <c r="A2570"/>
      <c r="J2570"/>
      <c r="AA2570"/>
      <c r="AB2570"/>
      <c r="AC2570"/>
    </row>
    <row r="2571" spans="1:29" ht="15">
      <c r="A2571"/>
      <c r="J2571"/>
      <c r="AA2571"/>
      <c r="AB2571"/>
      <c r="AC2571"/>
    </row>
    <row r="2572" spans="1:29" ht="15">
      <c r="A2572"/>
      <c r="J2572"/>
      <c r="AA2572"/>
      <c r="AB2572"/>
      <c r="AC2572"/>
    </row>
    <row r="2573" spans="1:29" ht="15">
      <c r="A2573"/>
      <c r="J2573"/>
      <c r="AA2573"/>
      <c r="AB2573"/>
      <c r="AC2573"/>
    </row>
    <row r="2574" spans="1:29" ht="15">
      <c r="A2574"/>
      <c r="J2574"/>
      <c r="AA2574"/>
      <c r="AB2574"/>
      <c r="AC2574"/>
    </row>
    <row r="2575" spans="1:29" ht="15">
      <c r="A2575"/>
      <c r="J2575"/>
      <c r="AA2575"/>
      <c r="AB2575"/>
      <c r="AC2575"/>
    </row>
    <row r="2576" spans="1:29" ht="15">
      <c r="A2576"/>
      <c r="J2576"/>
      <c r="AA2576"/>
      <c r="AB2576"/>
      <c r="AC2576"/>
    </row>
    <row r="2577" spans="1:29" ht="15">
      <c r="A2577"/>
      <c r="J2577"/>
      <c r="AA2577"/>
      <c r="AB2577"/>
      <c r="AC2577"/>
    </row>
    <row r="2578" spans="1:29" ht="15">
      <c r="A2578"/>
      <c r="J2578"/>
      <c r="AA2578"/>
      <c r="AB2578"/>
      <c r="AC2578"/>
    </row>
    <row r="2579" spans="1:29" ht="15">
      <c r="A2579"/>
      <c r="J2579"/>
      <c r="AA2579"/>
      <c r="AB2579"/>
      <c r="AC2579"/>
    </row>
    <row r="2580" spans="1:29" ht="15">
      <c r="A2580"/>
      <c r="J2580"/>
      <c r="AA2580"/>
      <c r="AB2580"/>
      <c r="AC2580"/>
    </row>
    <row r="2581" spans="1:29" ht="15">
      <c r="A2581"/>
      <c r="J2581"/>
      <c r="AA2581"/>
      <c r="AB2581"/>
      <c r="AC2581"/>
    </row>
    <row r="2582" spans="1:29" ht="15">
      <c r="A2582"/>
      <c r="J2582"/>
      <c r="AA2582"/>
      <c r="AB2582"/>
      <c r="AC2582"/>
    </row>
    <row r="2583" spans="1:29" ht="15">
      <c r="A2583"/>
      <c r="J2583"/>
      <c r="AA2583"/>
      <c r="AB2583"/>
      <c r="AC2583"/>
    </row>
    <row r="2584" spans="1:29" ht="15">
      <c r="A2584"/>
      <c r="J2584"/>
      <c r="AA2584"/>
      <c r="AB2584"/>
      <c r="AC2584"/>
    </row>
    <row r="2585" spans="1:29" ht="15">
      <c r="A2585"/>
      <c r="J2585"/>
      <c r="AA2585"/>
      <c r="AB2585"/>
      <c r="AC2585"/>
    </row>
    <row r="2586" spans="1:29" ht="15">
      <c r="A2586"/>
      <c r="J2586"/>
      <c r="AA2586"/>
      <c r="AB2586"/>
      <c r="AC2586"/>
    </row>
    <row r="2587" spans="1:29" ht="15">
      <c r="A2587"/>
      <c r="J2587"/>
      <c r="AA2587"/>
      <c r="AB2587"/>
      <c r="AC2587"/>
    </row>
    <row r="2588" spans="1:29" ht="15">
      <c r="A2588"/>
      <c r="J2588"/>
      <c r="AA2588"/>
      <c r="AB2588"/>
      <c r="AC2588"/>
    </row>
    <row r="2589" spans="1:29" ht="15">
      <c r="A2589"/>
      <c r="J2589"/>
      <c r="AA2589"/>
      <c r="AB2589"/>
      <c r="AC2589"/>
    </row>
    <row r="2590" spans="1:29" ht="15">
      <c r="A2590"/>
      <c r="J2590"/>
      <c r="AA2590"/>
      <c r="AB2590"/>
      <c r="AC2590"/>
    </row>
    <row r="2591" spans="1:29" ht="15">
      <c r="A2591"/>
      <c r="J2591"/>
      <c r="AA2591"/>
      <c r="AB2591"/>
      <c r="AC2591"/>
    </row>
    <row r="2592" spans="1:29" ht="15">
      <c r="A2592"/>
      <c r="J2592"/>
      <c r="AA2592"/>
      <c r="AB2592"/>
      <c r="AC2592"/>
    </row>
    <row r="2593" spans="1:29" ht="15">
      <c r="A2593"/>
      <c r="J2593"/>
      <c r="AA2593"/>
      <c r="AB2593"/>
      <c r="AC2593"/>
    </row>
    <row r="2594" spans="1:29" ht="15">
      <c r="A2594"/>
      <c r="J2594"/>
      <c r="AA2594"/>
      <c r="AB2594"/>
      <c r="AC2594"/>
    </row>
    <row r="2595" spans="1:29" ht="15">
      <c r="A2595"/>
      <c r="J2595"/>
      <c r="AA2595"/>
      <c r="AB2595"/>
      <c r="AC2595"/>
    </row>
    <row r="2596" spans="1:29" ht="15">
      <c r="A2596"/>
      <c r="J2596"/>
      <c r="AA2596"/>
      <c r="AB2596"/>
      <c r="AC2596"/>
    </row>
    <row r="2597" spans="1:29" ht="15">
      <c r="A2597"/>
      <c r="J2597"/>
      <c r="AA2597"/>
      <c r="AB2597"/>
      <c r="AC2597"/>
    </row>
    <row r="2598" spans="1:29" ht="15">
      <c r="A2598"/>
      <c r="J2598"/>
      <c r="AA2598"/>
      <c r="AB2598"/>
      <c r="AC2598"/>
    </row>
    <row r="2599" spans="1:29" ht="15">
      <c r="A2599"/>
      <c r="J2599"/>
      <c r="AA2599"/>
      <c r="AB2599"/>
      <c r="AC2599"/>
    </row>
    <row r="2600" spans="1:29" ht="15">
      <c r="A2600"/>
      <c r="J2600"/>
      <c r="AA2600"/>
      <c r="AB2600"/>
      <c r="AC2600"/>
    </row>
    <row r="2601" spans="1:29" ht="15">
      <c r="A2601"/>
      <c r="J2601"/>
      <c r="AA2601"/>
      <c r="AB2601"/>
      <c r="AC2601"/>
    </row>
    <row r="2602" spans="1:29" ht="15">
      <c r="A2602"/>
      <c r="J2602"/>
      <c r="AA2602"/>
      <c r="AB2602"/>
      <c r="AC2602"/>
    </row>
    <row r="2603" spans="1:29" ht="15">
      <c r="A2603"/>
      <c r="J2603"/>
      <c r="AA2603"/>
      <c r="AB2603"/>
      <c r="AC2603"/>
    </row>
    <row r="2604" spans="1:29" ht="15">
      <c r="A2604"/>
      <c r="J2604"/>
      <c r="AA2604"/>
      <c r="AB2604"/>
      <c r="AC2604"/>
    </row>
    <row r="2605" spans="1:29" ht="15">
      <c r="A2605"/>
      <c r="J2605"/>
      <c r="AA2605"/>
      <c r="AB2605"/>
      <c r="AC2605"/>
    </row>
    <row r="2606" spans="1:29" ht="15">
      <c r="A2606"/>
      <c r="J2606"/>
      <c r="AA2606"/>
      <c r="AB2606"/>
      <c r="AC2606"/>
    </row>
    <row r="2607" spans="1:29" ht="15">
      <c r="A2607"/>
      <c r="J2607"/>
      <c r="AA2607"/>
      <c r="AB2607"/>
      <c r="AC2607"/>
    </row>
    <row r="2608" spans="1:29" ht="15">
      <c r="A2608"/>
      <c r="J2608"/>
      <c r="AA2608"/>
      <c r="AB2608"/>
      <c r="AC2608"/>
    </row>
    <row r="2609" spans="1:29" ht="15">
      <c r="A2609"/>
      <c r="J2609"/>
      <c r="AA2609"/>
      <c r="AB2609"/>
      <c r="AC2609"/>
    </row>
    <row r="2610" spans="1:29" ht="15">
      <c r="A2610"/>
      <c r="J2610"/>
      <c r="AA2610"/>
      <c r="AB2610"/>
      <c r="AC2610"/>
    </row>
    <row r="2611" spans="1:29" ht="15">
      <c r="A2611"/>
      <c r="J2611"/>
      <c r="AA2611"/>
      <c r="AB2611"/>
      <c r="AC2611"/>
    </row>
    <row r="2612" spans="1:29" ht="15">
      <c r="A2612"/>
      <c r="J2612"/>
      <c r="AA2612"/>
      <c r="AB2612"/>
      <c r="AC2612"/>
    </row>
    <row r="2613" spans="1:29" ht="15">
      <c r="A2613"/>
      <c r="J2613"/>
      <c r="AA2613"/>
      <c r="AB2613"/>
      <c r="AC2613"/>
    </row>
    <row r="2614" spans="1:29" ht="15">
      <c r="A2614"/>
      <c r="J2614"/>
      <c r="AA2614"/>
      <c r="AB2614"/>
      <c r="AC2614"/>
    </row>
    <row r="2615" spans="1:29" ht="15">
      <c r="A2615"/>
      <c r="J2615"/>
      <c r="AA2615"/>
      <c r="AB2615"/>
      <c r="AC2615"/>
    </row>
    <row r="2616" spans="1:29" ht="15">
      <c r="A2616"/>
      <c r="J2616"/>
      <c r="AA2616"/>
      <c r="AB2616"/>
      <c r="AC2616"/>
    </row>
    <row r="2617" spans="1:29" ht="15">
      <c r="A2617"/>
      <c r="J2617"/>
      <c r="AA2617"/>
      <c r="AB2617"/>
      <c r="AC2617"/>
    </row>
    <row r="2618" spans="1:29" ht="15">
      <c r="A2618"/>
      <c r="J2618"/>
      <c r="AA2618"/>
      <c r="AB2618"/>
      <c r="AC2618"/>
    </row>
    <row r="2619" spans="1:29" ht="15">
      <c r="A2619"/>
      <c r="J2619"/>
      <c r="AA2619"/>
      <c r="AB2619"/>
      <c r="AC2619"/>
    </row>
    <row r="2620" spans="1:29" ht="15">
      <c r="A2620"/>
      <c r="J2620"/>
      <c r="AA2620"/>
      <c r="AB2620"/>
      <c r="AC2620"/>
    </row>
    <row r="2621" spans="1:29" ht="15">
      <c r="A2621"/>
      <c r="J2621"/>
      <c r="AA2621"/>
      <c r="AB2621"/>
      <c r="AC2621"/>
    </row>
    <row r="2622" spans="1:29" ht="15">
      <c r="A2622"/>
      <c r="J2622"/>
      <c r="AA2622"/>
      <c r="AB2622"/>
      <c r="AC2622"/>
    </row>
    <row r="2623" spans="1:29" ht="15">
      <c r="A2623"/>
      <c r="J2623"/>
      <c r="AA2623"/>
      <c r="AB2623"/>
      <c r="AC2623"/>
    </row>
    <row r="2624" spans="1:29" ht="15">
      <c r="A2624"/>
      <c r="J2624"/>
      <c r="AA2624"/>
      <c r="AB2624"/>
      <c r="AC2624"/>
    </row>
    <row r="2625" spans="1:29" ht="15">
      <c r="A2625"/>
      <c r="J2625"/>
      <c r="AA2625"/>
      <c r="AB2625"/>
      <c r="AC2625"/>
    </row>
    <row r="2626" spans="1:29" ht="15">
      <c r="A2626"/>
      <c r="J2626"/>
      <c r="AA2626"/>
      <c r="AB2626"/>
      <c r="AC2626"/>
    </row>
    <row r="2627" spans="1:29" ht="15">
      <c r="A2627"/>
      <c r="J2627"/>
      <c r="AA2627"/>
      <c r="AB2627"/>
      <c r="AC2627"/>
    </row>
    <row r="2628" spans="1:29" ht="15">
      <c r="A2628"/>
      <c r="J2628"/>
      <c r="AA2628"/>
      <c r="AB2628"/>
      <c r="AC2628"/>
    </row>
    <row r="2629" spans="1:29" ht="15">
      <c r="A2629"/>
      <c r="J2629"/>
      <c r="AA2629"/>
      <c r="AB2629"/>
      <c r="AC2629"/>
    </row>
    <row r="2630" spans="1:29" ht="15">
      <c r="A2630"/>
      <c r="J2630"/>
      <c r="AA2630"/>
      <c r="AB2630"/>
      <c r="AC2630"/>
    </row>
    <row r="2631" spans="1:29" ht="15">
      <c r="A2631"/>
      <c r="J2631"/>
      <c r="AA2631"/>
      <c r="AB2631"/>
      <c r="AC2631"/>
    </row>
    <row r="2632" spans="1:29" ht="15">
      <c r="A2632"/>
      <c r="J2632"/>
      <c r="AA2632"/>
      <c r="AB2632"/>
      <c r="AC2632"/>
    </row>
    <row r="2633" spans="1:29" ht="15">
      <c r="A2633"/>
      <c r="J2633"/>
      <c r="AA2633"/>
      <c r="AB2633"/>
      <c r="AC2633"/>
    </row>
    <row r="2634" spans="1:29" ht="15">
      <c r="A2634"/>
      <c r="J2634"/>
      <c r="AA2634"/>
      <c r="AB2634"/>
      <c r="AC2634"/>
    </row>
    <row r="2635" spans="1:29" ht="15">
      <c r="A2635"/>
      <c r="J2635"/>
      <c r="AA2635"/>
      <c r="AB2635"/>
      <c r="AC2635"/>
    </row>
    <row r="2636" spans="1:29" ht="15">
      <c r="A2636"/>
      <c r="J2636"/>
      <c r="AA2636"/>
      <c r="AB2636"/>
      <c r="AC2636"/>
    </row>
    <row r="2637" spans="1:29" ht="15">
      <c r="A2637"/>
      <c r="J2637"/>
      <c r="AA2637"/>
      <c r="AB2637"/>
      <c r="AC2637"/>
    </row>
    <row r="2638" spans="1:29" ht="15">
      <c r="A2638"/>
      <c r="J2638"/>
      <c r="AA2638"/>
      <c r="AB2638"/>
      <c r="AC2638"/>
    </row>
    <row r="2639" spans="1:29" ht="15">
      <c r="A2639"/>
      <c r="J2639"/>
      <c r="AA2639"/>
      <c r="AB2639"/>
      <c r="AC2639"/>
    </row>
    <row r="2640" spans="1:29" ht="15">
      <c r="A2640"/>
      <c r="J2640"/>
      <c r="AA2640"/>
      <c r="AB2640"/>
      <c r="AC2640"/>
    </row>
    <row r="2641" spans="1:29" ht="15">
      <c r="A2641"/>
      <c r="J2641"/>
      <c r="AA2641"/>
      <c r="AB2641"/>
      <c r="AC2641"/>
    </row>
    <row r="2642" spans="1:29" ht="15">
      <c r="A2642"/>
      <c r="J2642"/>
      <c r="AA2642"/>
      <c r="AB2642"/>
      <c r="AC2642"/>
    </row>
    <row r="2643" spans="1:29" ht="15">
      <c r="A2643"/>
      <c r="J2643"/>
      <c r="AA2643"/>
      <c r="AB2643"/>
      <c r="AC2643"/>
    </row>
    <row r="2644" spans="1:29" ht="15">
      <c r="A2644"/>
      <c r="J2644"/>
      <c r="AA2644"/>
      <c r="AB2644"/>
      <c r="AC2644"/>
    </row>
    <row r="2645" spans="1:29" ht="15">
      <c r="A2645"/>
      <c r="J2645"/>
      <c r="AA2645"/>
      <c r="AB2645"/>
      <c r="AC2645"/>
    </row>
    <row r="2646" spans="1:29" ht="15">
      <c r="A2646"/>
      <c r="J2646"/>
      <c r="AA2646"/>
      <c r="AB2646"/>
      <c r="AC2646"/>
    </row>
    <row r="2647" spans="1:29" ht="15">
      <c r="A2647"/>
      <c r="J2647"/>
      <c r="AA2647"/>
      <c r="AB2647"/>
      <c r="AC2647"/>
    </row>
    <row r="2648" spans="1:29" ht="15">
      <c r="A2648"/>
      <c r="J2648"/>
      <c r="AA2648"/>
      <c r="AB2648"/>
      <c r="AC2648"/>
    </row>
    <row r="2649" spans="1:29" ht="15">
      <c r="A2649"/>
      <c r="J2649"/>
      <c r="AA2649"/>
      <c r="AB2649"/>
      <c r="AC2649"/>
    </row>
    <row r="2650" spans="1:29" ht="15">
      <c r="A2650"/>
      <c r="J2650"/>
      <c r="AA2650"/>
      <c r="AB2650"/>
      <c r="AC2650"/>
    </row>
    <row r="2651" spans="1:29" ht="15">
      <c r="A2651"/>
      <c r="J2651"/>
      <c r="AA2651"/>
      <c r="AB2651"/>
      <c r="AC2651"/>
    </row>
    <row r="2652" spans="1:29" ht="15">
      <c r="A2652"/>
      <c r="J2652"/>
      <c r="AA2652"/>
      <c r="AB2652"/>
      <c r="AC2652"/>
    </row>
    <row r="2653" spans="1:29" ht="15">
      <c r="A2653"/>
      <c r="J2653"/>
      <c r="AA2653"/>
      <c r="AB2653"/>
      <c r="AC2653"/>
    </row>
    <row r="2654" spans="1:29" ht="15">
      <c r="A2654"/>
      <c r="J2654"/>
      <c r="AA2654"/>
      <c r="AB2654"/>
      <c r="AC2654"/>
    </row>
    <row r="2655" spans="1:29" ht="15">
      <c r="A2655"/>
      <c r="J2655"/>
      <c r="AA2655"/>
      <c r="AB2655"/>
      <c r="AC2655"/>
    </row>
    <row r="2656" spans="1:29" ht="15">
      <c r="A2656"/>
      <c r="J2656"/>
      <c r="AA2656"/>
      <c r="AB2656"/>
      <c r="AC2656"/>
    </row>
    <row r="2657" spans="1:29" ht="15">
      <c r="A2657"/>
      <c r="J2657"/>
      <c r="AA2657"/>
      <c r="AB2657"/>
      <c r="AC2657"/>
    </row>
    <row r="2658" spans="1:29" ht="15">
      <c r="A2658"/>
      <c r="J2658"/>
      <c r="AA2658"/>
      <c r="AB2658"/>
      <c r="AC2658"/>
    </row>
    <row r="2659" spans="1:29" ht="15">
      <c r="A2659"/>
      <c r="J2659"/>
      <c r="AA2659"/>
      <c r="AB2659"/>
      <c r="AC2659"/>
    </row>
    <row r="2660" spans="1:29" ht="15">
      <c r="A2660"/>
      <c r="J2660"/>
      <c r="AA2660"/>
      <c r="AB2660"/>
      <c r="AC2660"/>
    </row>
    <row r="2661" spans="1:29" ht="15">
      <c r="A2661"/>
      <c r="J2661"/>
      <c r="AA2661"/>
      <c r="AB2661"/>
      <c r="AC2661"/>
    </row>
    <row r="2662" spans="1:29" ht="15">
      <c r="A2662"/>
      <c r="J2662"/>
      <c r="AA2662"/>
      <c r="AB2662"/>
      <c r="AC2662"/>
    </row>
    <row r="2663" spans="1:29" ht="15">
      <c r="A2663"/>
      <c r="J2663"/>
      <c r="AA2663"/>
      <c r="AB2663"/>
      <c r="AC2663"/>
    </row>
    <row r="2664" spans="1:29" ht="15">
      <c r="A2664"/>
      <c r="J2664"/>
      <c r="AA2664"/>
      <c r="AB2664"/>
      <c r="AC2664"/>
    </row>
    <row r="2665" spans="1:29" ht="15">
      <c r="A2665"/>
      <c r="J2665"/>
      <c r="AA2665"/>
      <c r="AB2665"/>
      <c r="AC2665"/>
    </row>
    <row r="2666" spans="1:29" ht="15">
      <c r="A2666"/>
      <c r="J2666"/>
      <c r="AA2666"/>
      <c r="AB2666"/>
      <c r="AC2666"/>
    </row>
    <row r="2667" spans="1:29" ht="15">
      <c r="A2667"/>
      <c r="J2667"/>
      <c r="AA2667"/>
      <c r="AB2667"/>
      <c r="AC2667"/>
    </row>
    <row r="2668" spans="1:29" ht="15">
      <c r="A2668"/>
      <c r="J2668"/>
      <c r="AA2668"/>
      <c r="AB2668"/>
      <c r="AC2668"/>
    </row>
    <row r="2669" spans="1:29" ht="15">
      <c r="A2669"/>
      <c r="J2669"/>
      <c r="AA2669"/>
      <c r="AB2669"/>
      <c r="AC2669"/>
    </row>
    <row r="2670" spans="1:29" ht="15">
      <c r="A2670"/>
      <c r="J2670"/>
      <c r="AA2670"/>
      <c r="AB2670"/>
      <c r="AC2670"/>
    </row>
    <row r="2671" spans="1:29" ht="15">
      <c r="A2671"/>
      <c r="J2671"/>
      <c r="AA2671"/>
      <c r="AB2671"/>
      <c r="AC2671"/>
    </row>
    <row r="2672" spans="1:29" ht="15">
      <c r="A2672"/>
      <c r="J2672"/>
      <c r="AA2672"/>
      <c r="AB2672"/>
      <c r="AC2672"/>
    </row>
    <row r="2673" spans="1:29" ht="15">
      <c r="A2673"/>
      <c r="J2673"/>
      <c r="AA2673"/>
      <c r="AB2673"/>
      <c r="AC2673"/>
    </row>
    <row r="2674" spans="1:29" ht="15">
      <c r="A2674"/>
      <c r="J2674"/>
      <c r="AA2674"/>
      <c r="AB2674"/>
      <c r="AC2674"/>
    </row>
    <row r="2675" spans="1:29" ht="15">
      <c r="A2675"/>
      <c r="J2675"/>
      <c r="AA2675"/>
      <c r="AB2675"/>
      <c r="AC2675"/>
    </row>
    <row r="2676" spans="1:29" ht="15">
      <c r="A2676"/>
      <c r="J2676"/>
      <c r="AA2676"/>
      <c r="AB2676"/>
      <c r="AC2676"/>
    </row>
    <row r="2677" spans="1:29" ht="15">
      <c r="A2677"/>
      <c r="J2677"/>
      <c r="AA2677"/>
      <c r="AB2677"/>
      <c r="AC2677"/>
    </row>
    <row r="2678" spans="1:29" ht="15">
      <c r="A2678"/>
      <c r="J2678"/>
      <c r="AA2678"/>
      <c r="AB2678"/>
      <c r="AC2678"/>
    </row>
    <row r="2679" spans="1:29" ht="15">
      <c r="A2679"/>
      <c r="J2679"/>
      <c r="AA2679"/>
      <c r="AB2679"/>
      <c r="AC2679"/>
    </row>
    <row r="2680" spans="1:29" ht="15">
      <c r="A2680"/>
      <c r="J2680"/>
      <c r="AA2680"/>
      <c r="AB2680"/>
      <c r="AC2680"/>
    </row>
    <row r="2681" spans="1:29" ht="15">
      <c r="A2681"/>
      <c r="J2681"/>
      <c r="AA2681"/>
      <c r="AB2681"/>
      <c r="AC2681"/>
    </row>
    <row r="2682" spans="1:29" ht="15">
      <c r="A2682"/>
      <c r="J2682"/>
      <c r="AA2682"/>
      <c r="AB2682"/>
      <c r="AC2682"/>
    </row>
    <row r="2683" spans="1:29" ht="15">
      <c r="A2683"/>
      <c r="J2683"/>
      <c r="AA2683"/>
      <c r="AB2683"/>
      <c r="AC2683"/>
    </row>
    <row r="2684" spans="1:29" ht="15">
      <c r="A2684"/>
      <c r="J2684"/>
      <c r="AA2684"/>
      <c r="AB2684"/>
      <c r="AC2684"/>
    </row>
    <row r="2685" spans="1:29" ht="15">
      <c r="A2685"/>
      <c r="J2685"/>
      <c r="AA2685"/>
      <c r="AB2685"/>
      <c r="AC2685"/>
    </row>
    <row r="2686" spans="1:29" ht="15">
      <c r="A2686"/>
      <c r="J2686"/>
      <c r="AA2686"/>
      <c r="AB2686"/>
      <c r="AC2686"/>
    </row>
    <row r="2687" spans="1:29" ht="15">
      <c r="A2687"/>
      <c r="J2687"/>
      <c r="AA2687"/>
      <c r="AB2687"/>
      <c r="AC2687"/>
    </row>
    <row r="2688" spans="1:29" ht="15">
      <c r="A2688"/>
      <c r="J2688"/>
      <c r="AA2688"/>
      <c r="AB2688"/>
      <c r="AC2688"/>
    </row>
    <row r="2689" spans="1:29" ht="15">
      <c r="A2689"/>
      <c r="J2689"/>
      <c r="AA2689"/>
      <c r="AB2689"/>
      <c r="AC2689"/>
    </row>
    <row r="2690" spans="1:29" ht="15">
      <c r="A2690"/>
      <c r="J2690"/>
      <c r="AA2690"/>
      <c r="AB2690"/>
      <c r="AC2690"/>
    </row>
    <row r="2691" spans="1:29" ht="15">
      <c r="A2691"/>
      <c r="J2691"/>
      <c r="AA2691"/>
      <c r="AB2691"/>
      <c r="AC2691"/>
    </row>
    <row r="2692" spans="1:29" ht="15">
      <c r="A2692"/>
      <c r="J2692"/>
      <c r="AA2692"/>
      <c r="AB2692"/>
      <c r="AC2692"/>
    </row>
    <row r="2693" spans="1:29" ht="15">
      <c r="A2693"/>
      <c r="J2693"/>
      <c r="AA2693"/>
      <c r="AB2693"/>
      <c r="AC2693"/>
    </row>
    <row r="2694" spans="1:29" ht="15">
      <c r="A2694"/>
      <c r="J2694"/>
      <c r="AA2694"/>
      <c r="AB2694"/>
      <c r="AC2694"/>
    </row>
    <row r="2695" spans="1:29" ht="15">
      <c r="A2695"/>
      <c r="J2695"/>
      <c r="AA2695"/>
      <c r="AB2695"/>
      <c r="AC2695"/>
    </row>
    <row r="2696" spans="1:29" ht="15">
      <c r="A2696"/>
      <c r="J2696"/>
      <c r="AA2696"/>
      <c r="AB2696"/>
      <c r="AC2696"/>
    </row>
    <row r="2697" spans="1:29" ht="15">
      <c r="A2697"/>
      <c r="J2697"/>
      <c r="AA2697"/>
      <c r="AB2697"/>
      <c r="AC2697"/>
    </row>
    <row r="2698" spans="1:29" ht="15">
      <c r="A2698"/>
      <c r="J2698"/>
      <c r="AA2698"/>
      <c r="AB2698"/>
      <c r="AC2698"/>
    </row>
    <row r="2699" spans="1:29" ht="15">
      <c r="A2699"/>
      <c r="J2699"/>
      <c r="AA2699"/>
      <c r="AB2699"/>
      <c r="AC2699"/>
    </row>
    <row r="2700" spans="1:29" ht="15">
      <c r="A2700"/>
      <c r="J2700"/>
      <c r="AA2700"/>
      <c r="AB2700"/>
      <c r="AC2700"/>
    </row>
    <row r="2701" spans="1:29" ht="15">
      <c r="A2701"/>
      <c r="J2701"/>
      <c r="AA2701"/>
      <c r="AB2701"/>
      <c r="AC2701"/>
    </row>
    <row r="2702" spans="1:29" ht="15">
      <c r="A2702"/>
      <c r="J2702"/>
      <c r="AA2702"/>
      <c r="AB2702"/>
      <c r="AC2702"/>
    </row>
    <row r="2703" spans="1:29" ht="15">
      <c r="A2703"/>
      <c r="J2703"/>
      <c r="AA2703"/>
      <c r="AB2703"/>
      <c r="AC2703"/>
    </row>
    <row r="2704" spans="1:29" ht="15">
      <c r="A2704"/>
      <c r="J2704"/>
      <c r="AA2704"/>
      <c r="AB2704"/>
      <c r="AC2704"/>
    </row>
    <row r="2705" spans="1:29" ht="15">
      <c r="A2705"/>
      <c r="J2705"/>
      <c r="AA2705"/>
      <c r="AB2705"/>
      <c r="AC2705"/>
    </row>
    <row r="2706" spans="1:29" ht="15">
      <c r="A2706"/>
      <c r="J2706"/>
      <c r="AA2706"/>
      <c r="AB2706"/>
      <c r="AC2706"/>
    </row>
    <row r="2707" spans="1:29" ht="15">
      <c r="A2707"/>
      <c r="J2707"/>
      <c r="AA2707"/>
      <c r="AB2707"/>
      <c r="AC2707"/>
    </row>
    <row r="2708" spans="1:29" ht="15">
      <c r="A2708"/>
      <c r="J2708"/>
      <c r="AA2708"/>
      <c r="AB2708"/>
      <c r="AC2708"/>
    </row>
    <row r="2709" spans="1:29" ht="15">
      <c r="A2709"/>
      <c r="J2709"/>
      <c r="AA2709"/>
      <c r="AB2709"/>
      <c r="AC2709"/>
    </row>
    <row r="2710" spans="1:29" ht="15">
      <c r="A2710"/>
      <c r="J2710"/>
      <c r="AA2710"/>
      <c r="AB2710"/>
      <c r="AC2710"/>
    </row>
    <row r="2711" spans="1:29" ht="15">
      <c r="A2711"/>
      <c r="J2711"/>
      <c r="AA2711"/>
      <c r="AB2711"/>
      <c r="AC2711"/>
    </row>
    <row r="2712" spans="1:29" ht="15">
      <c r="A2712"/>
      <c r="J2712"/>
      <c r="AA2712"/>
      <c r="AB2712"/>
      <c r="AC2712"/>
    </row>
    <row r="2713" spans="1:29" ht="15">
      <c r="A2713"/>
      <c r="J2713"/>
      <c r="AA2713"/>
      <c r="AB2713"/>
      <c r="AC2713"/>
    </row>
    <row r="2714" spans="1:29" ht="15">
      <c r="A2714"/>
      <c r="J2714"/>
      <c r="AA2714"/>
      <c r="AB2714"/>
      <c r="AC2714"/>
    </row>
    <row r="2715" spans="1:29" ht="15">
      <c r="A2715"/>
      <c r="J2715"/>
      <c r="AA2715"/>
      <c r="AB2715"/>
      <c r="AC2715"/>
    </row>
    <row r="2716" spans="1:29" ht="15">
      <c r="A2716"/>
      <c r="J2716"/>
      <c r="AA2716"/>
      <c r="AB2716"/>
      <c r="AC2716"/>
    </row>
    <row r="2717" spans="1:29" ht="15">
      <c r="A2717"/>
      <c r="J2717"/>
      <c r="AA2717"/>
      <c r="AB2717"/>
      <c r="AC2717"/>
    </row>
    <row r="2718" spans="1:29" ht="15">
      <c r="A2718"/>
      <c r="J2718"/>
      <c r="AA2718"/>
      <c r="AB2718"/>
      <c r="AC2718"/>
    </row>
    <row r="2719" spans="1:29" ht="15">
      <c r="A2719"/>
      <c r="J2719"/>
      <c r="AA2719"/>
      <c r="AB2719"/>
      <c r="AC2719"/>
    </row>
    <row r="2720" spans="1:29" ht="15">
      <c r="A2720"/>
      <c r="J2720"/>
      <c r="AA2720"/>
      <c r="AB2720"/>
      <c r="AC2720"/>
    </row>
    <row r="2721" spans="1:29" ht="15">
      <c r="A2721"/>
      <c r="J2721"/>
      <c r="AA2721"/>
      <c r="AB2721"/>
      <c r="AC2721"/>
    </row>
    <row r="2722" spans="1:29" ht="15">
      <c r="A2722"/>
      <c r="J2722"/>
      <c r="AA2722"/>
      <c r="AB2722"/>
      <c r="AC2722"/>
    </row>
    <row r="2723" spans="1:29" ht="15">
      <c r="A2723"/>
      <c r="J2723"/>
      <c r="AA2723"/>
      <c r="AB2723"/>
      <c r="AC2723"/>
    </row>
    <row r="2724" spans="1:29" ht="15">
      <c r="A2724"/>
      <c r="J2724"/>
      <c r="AA2724"/>
      <c r="AB2724"/>
      <c r="AC2724"/>
    </row>
    <row r="2725" spans="1:29" ht="15">
      <c r="A2725"/>
      <c r="J2725"/>
      <c r="AA2725"/>
      <c r="AB2725"/>
      <c r="AC2725"/>
    </row>
    <row r="2726" spans="1:29" ht="15">
      <c r="A2726"/>
      <c r="J2726"/>
      <c r="AA2726"/>
      <c r="AB2726"/>
      <c r="AC2726"/>
    </row>
    <row r="2727" spans="1:29" ht="15">
      <c r="A2727"/>
      <c r="J2727"/>
      <c r="AA2727"/>
      <c r="AB2727"/>
      <c r="AC2727"/>
    </row>
    <row r="2728" spans="1:29" ht="15">
      <c r="A2728"/>
      <c r="J2728"/>
      <c r="AA2728"/>
      <c r="AB2728"/>
      <c r="AC2728"/>
    </row>
    <row r="2729" spans="1:29" ht="15">
      <c r="A2729"/>
      <c r="J2729"/>
      <c r="AA2729"/>
      <c r="AB2729"/>
      <c r="AC2729"/>
    </row>
    <row r="2730" spans="1:29" ht="15">
      <c r="A2730"/>
      <c r="J2730"/>
      <c r="AA2730"/>
      <c r="AB2730"/>
      <c r="AC2730"/>
    </row>
    <row r="2731" spans="1:29" ht="15">
      <c r="A2731"/>
      <c r="J2731"/>
      <c r="AA2731"/>
      <c r="AB2731"/>
      <c r="AC2731"/>
    </row>
    <row r="2732" spans="1:29" ht="15">
      <c r="A2732"/>
      <c r="J2732"/>
      <c r="AA2732"/>
      <c r="AB2732"/>
      <c r="AC2732"/>
    </row>
    <row r="2733" spans="1:29" ht="15">
      <c r="A2733"/>
      <c r="J2733"/>
      <c r="AA2733"/>
      <c r="AB2733"/>
      <c r="AC2733"/>
    </row>
    <row r="2734" spans="1:29" ht="15">
      <c r="A2734"/>
      <c r="J2734"/>
      <c r="AA2734"/>
      <c r="AB2734"/>
      <c r="AC2734"/>
    </row>
    <row r="2735" spans="1:29" ht="15">
      <c r="A2735"/>
      <c r="J2735"/>
      <c r="AA2735"/>
      <c r="AB2735"/>
      <c r="AC2735"/>
    </row>
    <row r="2736" spans="1:29" ht="15">
      <c r="A2736"/>
      <c r="J2736"/>
      <c r="AA2736"/>
      <c r="AB2736"/>
      <c r="AC2736"/>
    </row>
    <row r="2737" spans="1:29" ht="15">
      <c r="A2737"/>
      <c r="J2737"/>
      <c r="AA2737"/>
      <c r="AB2737"/>
      <c r="AC2737"/>
    </row>
    <row r="2738" spans="1:29" ht="15">
      <c r="A2738"/>
      <c r="J2738"/>
      <c r="AA2738"/>
      <c r="AB2738"/>
      <c r="AC2738"/>
    </row>
    <row r="2739" spans="1:29" ht="15">
      <c r="A2739"/>
      <c r="J2739"/>
      <c r="AA2739"/>
      <c r="AB2739"/>
      <c r="AC2739"/>
    </row>
    <row r="2740" spans="1:29" ht="15">
      <c r="A2740"/>
      <c r="J2740"/>
      <c r="AA2740"/>
      <c r="AB2740"/>
      <c r="AC2740"/>
    </row>
    <row r="2741" spans="1:29" ht="15">
      <c r="A2741"/>
      <c r="J2741"/>
      <c r="AA2741"/>
      <c r="AB2741"/>
      <c r="AC2741"/>
    </row>
    <row r="2742" spans="1:29" ht="15">
      <c r="A2742"/>
      <c r="J2742"/>
      <c r="AA2742"/>
      <c r="AB2742"/>
      <c r="AC2742"/>
    </row>
    <row r="2743" spans="1:29" ht="15">
      <c r="A2743"/>
      <c r="J2743"/>
      <c r="AA2743"/>
      <c r="AB2743"/>
      <c r="AC2743"/>
    </row>
    <row r="2744" spans="1:29" ht="15">
      <c r="A2744"/>
      <c r="J2744"/>
      <c r="AA2744"/>
      <c r="AB2744"/>
      <c r="AC2744"/>
    </row>
    <row r="2745" spans="1:29" ht="15">
      <c r="A2745"/>
      <c r="J2745"/>
      <c r="AA2745"/>
      <c r="AB2745"/>
      <c r="AC2745"/>
    </row>
    <row r="2746" spans="1:29" ht="15">
      <c r="A2746"/>
      <c r="J2746"/>
      <c r="AA2746"/>
      <c r="AB2746"/>
      <c r="AC2746"/>
    </row>
    <row r="2747" spans="1:29" ht="15">
      <c r="A2747"/>
      <c r="J2747"/>
      <c r="AA2747"/>
      <c r="AB2747"/>
      <c r="AC2747"/>
    </row>
    <row r="2748" spans="1:29" ht="15">
      <c r="A2748"/>
      <c r="J2748"/>
      <c r="AA2748"/>
      <c r="AB2748"/>
      <c r="AC2748"/>
    </row>
    <row r="2749" spans="1:29" ht="15">
      <c r="A2749"/>
      <c r="J2749"/>
      <c r="AA2749"/>
      <c r="AB2749"/>
      <c r="AC2749"/>
    </row>
    <row r="2750" spans="1:29" ht="15">
      <c r="A2750"/>
      <c r="J2750"/>
      <c r="AA2750"/>
      <c r="AB2750"/>
      <c r="AC2750"/>
    </row>
    <row r="2751" spans="1:29" ht="15">
      <c r="A2751"/>
      <c r="J2751"/>
      <c r="AA2751"/>
      <c r="AB2751"/>
      <c r="AC2751"/>
    </row>
    <row r="2752" spans="1:29" ht="15">
      <c r="A2752"/>
      <c r="J2752"/>
      <c r="AA2752"/>
      <c r="AB2752"/>
      <c r="AC2752"/>
    </row>
    <row r="2753" spans="1:29" ht="15">
      <c r="A2753"/>
      <c r="J2753"/>
      <c r="AA2753"/>
      <c r="AB2753"/>
      <c r="AC2753"/>
    </row>
    <row r="2754" spans="1:29" ht="15">
      <c r="A2754"/>
      <c r="J2754"/>
      <c r="AA2754"/>
      <c r="AB2754"/>
      <c r="AC2754"/>
    </row>
    <row r="2755" spans="1:29" ht="15">
      <c r="A2755"/>
      <c r="J2755"/>
      <c r="AA2755"/>
      <c r="AB2755"/>
      <c r="AC2755"/>
    </row>
    <row r="2756" spans="1:29" ht="15">
      <c r="A2756"/>
      <c r="J2756"/>
      <c r="AA2756"/>
      <c r="AB2756"/>
      <c r="AC2756"/>
    </row>
    <row r="2757" spans="1:29" ht="15">
      <c r="A2757"/>
      <c r="J2757"/>
      <c r="AA2757"/>
      <c r="AB2757"/>
      <c r="AC2757"/>
    </row>
    <row r="2758" spans="1:29" ht="15">
      <c r="A2758"/>
      <c r="J2758"/>
      <c r="AA2758"/>
      <c r="AB2758"/>
      <c r="AC2758"/>
    </row>
    <row r="2759" spans="1:29" ht="15">
      <c r="A2759"/>
      <c r="J2759"/>
      <c r="AA2759"/>
      <c r="AB2759"/>
      <c r="AC2759"/>
    </row>
    <row r="2760" spans="1:29" ht="15">
      <c r="A2760"/>
      <c r="J2760"/>
      <c r="AA2760"/>
      <c r="AB2760"/>
      <c r="AC2760"/>
    </row>
    <row r="2761" spans="1:29" ht="15">
      <c r="A2761"/>
      <c r="J2761"/>
      <c r="AA2761"/>
      <c r="AB2761"/>
      <c r="AC2761"/>
    </row>
    <row r="2762" spans="1:29" ht="15">
      <c r="A2762"/>
      <c r="J2762"/>
      <c r="AA2762"/>
      <c r="AB2762"/>
      <c r="AC2762"/>
    </row>
    <row r="2763" spans="1:29" ht="15">
      <c r="A2763"/>
      <c r="J2763"/>
      <c r="AA2763"/>
      <c r="AB2763"/>
      <c r="AC2763"/>
    </row>
    <row r="2764" spans="1:29" ht="15">
      <c r="A2764"/>
      <c r="J2764"/>
      <c r="AA2764"/>
      <c r="AB2764"/>
      <c r="AC2764"/>
    </row>
    <row r="2765" spans="1:29" ht="15">
      <c r="A2765"/>
      <c r="J2765"/>
      <c r="AA2765"/>
      <c r="AB2765"/>
      <c r="AC2765"/>
    </row>
    <row r="2766" spans="1:29" ht="15">
      <c r="A2766"/>
      <c r="J2766"/>
      <c r="AA2766"/>
      <c r="AB2766"/>
      <c r="AC2766"/>
    </row>
    <row r="2767" spans="1:29" ht="15">
      <c r="A2767"/>
      <c r="J2767"/>
      <c r="AA2767"/>
      <c r="AB2767"/>
      <c r="AC2767"/>
    </row>
    <row r="2768" spans="1:29" ht="15">
      <c r="A2768"/>
      <c r="J2768"/>
      <c r="AA2768"/>
      <c r="AB2768"/>
      <c r="AC2768"/>
    </row>
    <row r="2769" spans="1:29" ht="15">
      <c r="A2769"/>
      <c r="J2769"/>
      <c r="AA2769"/>
      <c r="AB2769"/>
      <c r="AC2769"/>
    </row>
    <row r="2770" spans="1:29" ht="15">
      <c r="A2770"/>
      <c r="J2770"/>
      <c r="AA2770"/>
      <c r="AB2770"/>
      <c r="AC2770"/>
    </row>
    <row r="2771" spans="1:29" ht="15">
      <c r="A2771"/>
      <c r="J2771"/>
      <c r="AA2771"/>
      <c r="AB2771"/>
      <c r="AC2771"/>
    </row>
    <row r="2772" spans="1:29" ht="15">
      <c r="A2772"/>
      <c r="J2772"/>
      <c r="AA2772"/>
      <c r="AB2772"/>
      <c r="AC2772"/>
    </row>
    <row r="2773" spans="1:29" ht="15">
      <c r="A2773"/>
      <c r="J2773"/>
      <c r="AA2773"/>
      <c r="AB2773"/>
      <c r="AC2773"/>
    </row>
    <row r="2774" spans="1:29" ht="15">
      <c r="A2774"/>
      <c r="J2774"/>
      <c r="AA2774"/>
      <c r="AB2774"/>
      <c r="AC2774"/>
    </row>
    <row r="2775" spans="1:29" ht="15">
      <c r="A2775"/>
      <c r="J2775"/>
      <c r="AA2775"/>
      <c r="AB2775"/>
      <c r="AC2775"/>
    </row>
    <row r="2776" spans="1:29" ht="15">
      <c r="A2776"/>
      <c r="J2776"/>
      <c r="AA2776"/>
      <c r="AB2776"/>
      <c r="AC2776"/>
    </row>
    <row r="2777" spans="1:29" ht="15">
      <c r="A2777"/>
      <c r="J2777"/>
      <c r="AA2777"/>
      <c r="AB2777"/>
      <c r="AC2777"/>
    </row>
    <row r="2778" spans="1:29" ht="15">
      <c r="A2778"/>
      <c r="J2778"/>
      <c r="AA2778"/>
      <c r="AB2778"/>
      <c r="AC2778"/>
    </row>
    <row r="2779" spans="1:29" ht="15">
      <c r="A2779"/>
      <c r="J2779"/>
      <c r="AA2779"/>
      <c r="AB2779"/>
      <c r="AC2779"/>
    </row>
    <row r="2780" spans="1:29" ht="15">
      <c r="A2780"/>
      <c r="J2780"/>
      <c r="AA2780"/>
      <c r="AB2780"/>
      <c r="AC2780"/>
    </row>
    <row r="2781" spans="1:29" ht="15">
      <c r="A2781"/>
      <c r="J2781"/>
      <c r="AA2781"/>
      <c r="AB2781"/>
      <c r="AC2781"/>
    </row>
    <row r="2782" spans="1:29" ht="15">
      <c r="A2782"/>
      <c r="J2782"/>
      <c r="AA2782"/>
      <c r="AB2782"/>
      <c r="AC2782"/>
    </row>
    <row r="2783" spans="1:29" ht="15">
      <c r="A2783"/>
      <c r="J2783"/>
      <c r="AA2783"/>
      <c r="AB2783"/>
      <c r="AC2783"/>
    </row>
    <row r="2784" spans="1:29" ht="15">
      <c r="A2784"/>
      <c r="J2784"/>
      <c r="AA2784"/>
      <c r="AB2784"/>
      <c r="AC2784"/>
    </row>
    <row r="2785" spans="1:29" ht="15">
      <c r="A2785"/>
      <c r="J2785"/>
      <c r="AA2785"/>
      <c r="AB2785"/>
      <c r="AC2785"/>
    </row>
    <row r="2786" spans="1:29" ht="15">
      <c r="A2786"/>
      <c r="J2786"/>
      <c r="AA2786"/>
      <c r="AB2786"/>
      <c r="AC2786"/>
    </row>
    <row r="2787" spans="1:29" ht="15">
      <c r="A2787"/>
      <c r="J2787"/>
      <c r="AA2787"/>
      <c r="AB2787"/>
      <c r="AC2787"/>
    </row>
    <row r="2788" spans="1:29" ht="15">
      <c r="A2788"/>
      <c r="J2788"/>
      <c r="AA2788"/>
      <c r="AB2788"/>
      <c r="AC2788"/>
    </row>
    <row r="2789" spans="1:29" ht="15">
      <c r="A2789"/>
      <c r="J2789"/>
      <c r="AA2789"/>
      <c r="AB2789"/>
      <c r="AC2789"/>
    </row>
    <row r="2790" spans="1:29" ht="15">
      <c r="A2790"/>
      <c r="J2790"/>
      <c r="AA2790"/>
      <c r="AB2790"/>
      <c r="AC2790"/>
    </row>
    <row r="2791" spans="1:29" ht="15">
      <c r="A2791"/>
      <c r="J2791"/>
      <c r="AA2791"/>
      <c r="AB2791"/>
      <c r="AC2791"/>
    </row>
    <row r="2792" spans="1:29" ht="15">
      <c r="A2792"/>
      <c r="J2792"/>
      <c r="AA2792"/>
      <c r="AB2792"/>
      <c r="AC2792"/>
    </row>
    <row r="2793" spans="1:29" ht="15">
      <c r="A2793"/>
      <c r="J2793"/>
      <c r="AA2793"/>
      <c r="AB2793"/>
      <c r="AC2793"/>
    </row>
    <row r="2794" spans="1:29" ht="15">
      <c r="A2794"/>
      <c r="J2794"/>
      <c r="AA2794"/>
      <c r="AB2794"/>
      <c r="AC2794"/>
    </row>
    <row r="2795" spans="1:29" ht="15">
      <c r="A2795"/>
      <c r="J2795"/>
      <c r="AA2795"/>
      <c r="AB2795"/>
      <c r="AC2795"/>
    </row>
    <row r="2796" spans="1:29" ht="15">
      <c r="A2796"/>
      <c r="J2796"/>
      <c r="AA2796"/>
      <c r="AB2796"/>
      <c r="AC2796"/>
    </row>
    <row r="2797" spans="1:29" ht="15">
      <c r="A2797"/>
      <c r="J2797"/>
      <c r="AA2797"/>
      <c r="AB2797"/>
      <c r="AC2797"/>
    </row>
    <row r="2798" spans="1:29" ht="15">
      <c r="A2798"/>
      <c r="J2798"/>
      <c r="AA2798"/>
      <c r="AB2798"/>
      <c r="AC2798"/>
    </row>
    <row r="2799" spans="1:29" ht="15">
      <c r="A2799"/>
      <c r="J2799"/>
      <c r="AA2799"/>
      <c r="AB2799"/>
      <c r="AC2799"/>
    </row>
    <row r="2800" spans="1:29" ht="15">
      <c r="A2800"/>
      <c r="J2800"/>
      <c r="AA2800"/>
      <c r="AB2800"/>
      <c r="AC2800"/>
    </row>
    <row r="2801" spans="1:29" ht="15">
      <c r="A2801"/>
      <c r="J2801"/>
      <c r="AA2801"/>
      <c r="AB2801"/>
      <c r="AC2801"/>
    </row>
    <row r="2802" spans="1:29" ht="15">
      <c r="A2802"/>
      <c r="J2802"/>
      <c r="AA2802"/>
      <c r="AB2802"/>
      <c r="AC2802"/>
    </row>
    <row r="2803" spans="1:29" ht="15">
      <c r="A2803"/>
      <c r="J2803"/>
      <c r="AA2803"/>
      <c r="AB2803"/>
      <c r="AC2803"/>
    </row>
    <row r="2804" spans="1:29" ht="15">
      <c r="A2804"/>
      <c r="J2804"/>
      <c r="AA2804"/>
      <c r="AB2804"/>
      <c r="AC2804"/>
    </row>
    <row r="2805" spans="1:29" ht="15">
      <c r="A2805"/>
      <c r="J2805"/>
      <c r="AA2805"/>
      <c r="AB2805"/>
      <c r="AC2805"/>
    </row>
    <row r="2806" spans="1:29" ht="15">
      <c r="A2806"/>
      <c r="J2806"/>
      <c r="AA2806"/>
      <c r="AB2806"/>
      <c r="AC2806"/>
    </row>
    <row r="2807" spans="1:29" ht="15">
      <c r="A2807"/>
      <c r="J2807"/>
      <c r="AA2807"/>
      <c r="AB2807"/>
      <c r="AC2807"/>
    </row>
    <row r="2808" spans="1:29" ht="15">
      <c r="A2808"/>
      <c r="J2808"/>
      <c r="AA2808"/>
      <c r="AB2808"/>
      <c r="AC2808"/>
    </row>
    <row r="2809" spans="1:29" ht="15">
      <c r="A2809"/>
      <c r="J2809"/>
      <c r="AA2809"/>
      <c r="AB2809"/>
      <c r="AC2809"/>
    </row>
    <row r="2810" spans="1:29" ht="15">
      <c r="A2810"/>
      <c r="J2810"/>
      <c r="AA2810"/>
      <c r="AB2810"/>
      <c r="AC2810"/>
    </row>
    <row r="2811" spans="1:29" ht="15">
      <c r="A2811"/>
      <c r="J2811"/>
      <c r="AA2811"/>
      <c r="AB2811"/>
      <c r="AC2811"/>
    </row>
    <row r="2812" spans="1:29" ht="15">
      <c r="A2812"/>
      <c r="J2812"/>
      <c r="AA2812"/>
      <c r="AB2812"/>
      <c r="AC2812"/>
    </row>
    <row r="2813" spans="1:29" ht="15">
      <c r="A2813"/>
      <c r="J2813"/>
      <c r="AA2813"/>
      <c r="AB2813"/>
      <c r="AC2813"/>
    </row>
    <row r="2814" spans="1:29" ht="15">
      <c r="A2814"/>
      <c r="J2814"/>
      <c r="AA2814"/>
      <c r="AB2814"/>
      <c r="AC2814"/>
    </row>
    <row r="2815" spans="1:29" ht="15">
      <c r="A2815"/>
      <c r="J2815"/>
      <c r="AA2815"/>
      <c r="AB2815"/>
      <c r="AC2815"/>
    </row>
    <row r="2816" spans="1:29" ht="15">
      <c r="A2816"/>
      <c r="J2816"/>
      <c r="AA2816"/>
      <c r="AB2816"/>
      <c r="AC2816"/>
    </row>
    <row r="2817" spans="1:29" ht="15">
      <c r="A2817"/>
      <c r="J2817"/>
      <c r="AA2817"/>
      <c r="AB2817"/>
      <c r="AC2817"/>
    </row>
    <row r="2818" spans="1:29" ht="15">
      <c r="A2818"/>
      <c r="J2818"/>
      <c r="AA2818"/>
      <c r="AB2818"/>
      <c r="AC2818"/>
    </row>
    <row r="2819" spans="1:29" ht="15">
      <c r="A2819"/>
      <c r="J2819"/>
      <c r="AA2819"/>
      <c r="AB2819"/>
      <c r="AC2819"/>
    </row>
    <row r="2820" spans="1:29" ht="15">
      <c r="A2820"/>
      <c r="J2820"/>
      <c r="AA2820"/>
      <c r="AB2820"/>
      <c r="AC2820"/>
    </row>
    <row r="2821" spans="1:29" ht="15">
      <c r="A2821"/>
      <c r="J2821"/>
      <c r="AA2821"/>
      <c r="AB2821"/>
      <c r="AC2821"/>
    </row>
    <row r="2822" spans="1:29" ht="15">
      <c r="A2822"/>
      <c r="J2822"/>
      <c r="AA2822"/>
      <c r="AB2822"/>
      <c r="AC2822"/>
    </row>
    <row r="2823" spans="1:29" ht="15">
      <c r="A2823"/>
      <c r="J2823"/>
      <c r="AA2823"/>
      <c r="AB2823"/>
      <c r="AC2823"/>
    </row>
    <row r="2824" spans="1:29" ht="15">
      <c r="A2824"/>
      <c r="J2824"/>
      <c r="AA2824"/>
      <c r="AB2824"/>
      <c r="AC2824"/>
    </row>
    <row r="2825" spans="1:29" ht="15">
      <c r="A2825"/>
      <c r="J2825"/>
      <c r="AA2825"/>
      <c r="AB2825"/>
      <c r="AC2825"/>
    </row>
    <row r="2826" spans="1:29" ht="15">
      <c r="A2826"/>
      <c r="J2826"/>
      <c r="AA2826"/>
      <c r="AB2826"/>
      <c r="AC2826"/>
    </row>
    <row r="2827" spans="1:29" ht="15">
      <c r="A2827"/>
      <c r="J2827"/>
      <c r="AA2827"/>
      <c r="AB2827"/>
      <c r="AC2827"/>
    </row>
    <row r="2828" spans="1:29" ht="15">
      <c r="A2828"/>
      <c r="J2828"/>
      <c r="AA2828"/>
      <c r="AB2828"/>
      <c r="AC2828"/>
    </row>
    <row r="2829" spans="1:29" ht="15">
      <c r="A2829"/>
      <c r="J2829"/>
      <c r="AA2829"/>
      <c r="AB2829"/>
      <c r="AC2829"/>
    </row>
    <row r="2830" spans="1:29" ht="15">
      <c r="A2830"/>
      <c r="J2830"/>
      <c r="AA2830"/>
      <c r="AB2830"/>
      <c r="AC2830"/>
    </row>
    <row r="2831" spans="1:29" ht="15">
      <c r="A2831"/>
      <c r="J2831"/>
      <c r="AA2831"/>
      <c r="AB2831"/>
      <c r="AC2831"/>
    </row>
    <row r="2832" spans="1:29" ht="15">
      <c r="A2832"/>
      <c r="J2832"/>
      <c r="AA2832"/>
      <c r="AB2832"/>
      <c r="AC2832"/>
    </row>
    <row r="2833" spans="1:29" ht="15">
      <c r="A2833"/>
      <c r="J2833"/>
      <c r="AA2833"/>
      <c r="AB2833"/>
      <c r="AC2833"/>
    </row>
    <row r="2834" spans="1:29" ht="15">
      <c r="A2834"/>
      <c r="J2834"/>
      <c r="AA2834"/>
      <c r="AB2834"/>
      <c r="AC2834"/>
    </row>
    <row r="2835" spans="1:29" ht="15">
      <c r="A2835"/>
      <c r="J2835"/>
      <c r="AA2835"/>
      <c r="AB2835"/>
      <c r="AC2835"/>
    </row>
    <row r="2836" spans="1:29" ht="15">
      <c r="A2836"/>
      <c r="J2836"/>
      <c r="AA2836"/>
      <c r="AB2836"/>
      <c r="AC2836"/>
    </row>
    <row r="2837" spans="1:29" ht="15">
      <c r="A2837"/>
      <c r="J2837"/>
      <c r="AA2837"/>
      <c r="AB2837"/>
      <c r="AC2837"/>
    </row>
    <row r="2838" spans="1:29" ht="15">
      <c r="A2838"/>
      <c r="J2838"/>
      <c r="AA2838"/>
      <c r="AB2838"/>
      <c r="AC2838"/>
    </row>
    <row r="2839" spans="1:29" ht="15">
      <c r="A2839"/>
      <c r="J2839"/>
      <c r="AA2839"/>
      <c r="AB2839"/>
      <c r="AC2839"/>
    </row>
    <row r="2840" spans="1:29" ht="15">
      <c r="A2840"/>
      <c r="J2840"/>
      <c r="AA2840"/>
      <c r="AB2840"/>
      <c r="AC2840"/>
    </row>
    <row r="2841" spans="1:29" ht="15">
      <c r="A2841"/>
      <c r="J2841"/>
      <c r="AA2841"/>
      <c r="AB2841"/>
      <c r="AC2841"/>
    </row>
    <row r="2842" spans="1:29" ht="15">
      <c r="A2842"/>
      <c r="J2842"/>
      <c r="AA2842"/>
      <c r="AB2842"/>
      <c r="AC2842"/>
    </row>
    <row r="2843" spans="1:29" ht="15">
      <c r="A2843"/>
      <c r="J2843"/>
      <c r="AA2843"/>
      <c r="AB2843"/>
      <c r="AC2843"/>
    </row>
    <row r="2844" spans="1:29" ht="15">
      <c r="A2844"/>
      <c r="J2844"/>
      <c r="AA2844"/>
      <c r="AB2844"/>
      <c r="AC2844"/>
    </row>
    <row r="2845" spans="1:29" ht="15">
      <c r="A2845"/>
      <c r="J2845"/>
      <c r="AA2845"/>
      <c r="AB2845"/>
      <c r="AC2845"/>
    </row>
    <row r="2846" spans="1:29" ht="15">
      <c r="A2846"/>
      <c r="J2846"/>
      <c r="AA2846"/>
      <c r="AB2846"/>
      <c r="AC2846"/>
    </row>
    <row r="2847" spans="1:29" ht="15">
      <c r="A2847"/>
      <c r="J2847"/>
      <c r="AA2847"/>
      <c r="AB2847"/>
      <c r="AC2847"/>
    </row>
    <row r="2848" spans="1:29" ht="15">
      <c r="A2848"/>
      <c r="J2848"/>
      <c r="AA2848"/>
      <c r="AB2848"/>
      <c r="AC2848"/>
    </row>
    <row r="2849" spans="1:29" ht="15">
      <c r="A2849"/>
      <c r="J2849"/>
      <c r="AA2849"/>
      <c r="AB2849"/>
      <c r="AC2849"/>
    </row>
    <row r="2850" spans="1:29" ht="15">
      <c r="A2850"/>
      <c r="J2850"/>
      <c r="AA2850"/>
      <c r="AB2850"/>
      <c r="AC2850"/>
    </row>
    <row r="2851" spans="1:29" ht="15">
      <c r="A2851"/>
      <c r="J2851"/>
      <c r="AA2851"/>
      <c r="AB2851"/>
      <c r="AC2851"/>
    </row>
    <row r="2852" spans="1:29" ht="15">
      <c r="A2852"/>
      <c r="J2852"/>
      <c r="AA2852"/>
      <c r="AB2852"/>
      <c r="AC2852"/>
    </row>
    <row r="2853" spans="1:29" ht="15">
      <c r="A2853"/>
      <c r="J2853"/>
      <c r="AA2853"/>
      <c r="AB2853"/>
      <c r="AC2853"/>
    </row>
    <row r="2854" spans="1:29" ht="15">
      <c r="A2854"/>
      <c r="J2854"/>
      <c r="AA2854"/>
      <c r="AB2854"/>
      <c r="AC2854"/>
    </row>
    <row r="2855" spans="1:29" ht="15">
      <c r="A2855"/>
      <c r="J2855"/>
      <c r="AA2855"/>
      <c r="AB2855"/>
      <c r="AC2855"/>
    </row>
    <row r="2856" spans="1:29" ht="15">
      <c r="A2856"/>
      <c r="J2856"/>
      <c r="AA2856"/>
      <c r="AB2856"/>
      <c r="AC2856"/>
    </row>
    <row r="2857" spans="1:29" ht="15">
      <c r="A2857"/>
      <c r="J2857"/>
      <c r="AA2857"/>
      <c r="AB2857"/>
      <c r="AC2857"/>
    </row>
    <row r="2858" spans="1:29" ht="15">
      <c r="A2858"/>
      <c r="J2858"/>
      <c r="AA2858"/>
      <c r="AB2858"/>
      <c r="AC2858"/>
    </row>
    <row r="2859" spans="1:29" ht="15">
      <c r="A2859"/>
      <c r="J2859"/>
      <c r="AA2859"/>
      <c r="AB2859"/>
      <c r="AC2859"/>
    </row>
    <row r="2860" spans="1:29" ht="15">
      <c r="A2860"/>
      <c r="J2860"/>
      <c r="AA2860"/>
      <c r="AB2860"/>
      <c r="AC2860"/>
    </row>
    <row r="2861" spans="1:29" ht="15">
      <c r="A2861"/>
      <c r="J2861"/>
      <c r="AA2861"/>
      <c r="AB2861"/>
      <c r="AC2861"/>
    </row>
    <row r="2862" spans="1:29" ht="15">
      <c r="A2862"/>
      <c r="J2862"/>
      <c r="AA2862"/>
      <c r="AB2862"/>
      <c r="AC2862"/>
    </row>
    <row r="2863" spans="1:29" ht="15">
      <c r="A2863"/>
      <c r="J2863"/>
      <c r="AA2863"/>
      <c r="AB2863"/>
      <c r="AC2863"/>
    </row>
    <row r="2864" spans="1:29" ht="15">
      <c r="A2864"/>
      <c r="J2864"/>
      <c r="AA2864"/>
      <c r="AB2864"/>
      <c r="AC2864"/>
    </row>
    <row r="2865" spans="1:29" ht="15">
      <c r="A2865"/>
      <c r="J2865"/>
      <c r="AA2865"/>
      <c r="AB2865"/>
      <c r="AC2865"/>
    </row>
    <row r="2866" spans="1:29" ht="15">
      <c r="A2866"/>
      <c r="J2866"/>
      <c r="AA2866"/>
      <c r="AB2866"/>
      <c r="AC2866"/>
    </row>
    <row r="2867" spans="1:29" ht="15">
      <c r="A2867"/>
      <c r="J2867"/>
      <c r="AA2867"/>
      <c r="AB2867"/>
      <c r="AC2867"/>
    </row>
    <row r="2868" spans="1:29" ht="15">
      <c r="A2868"/>
      <c r="J2868"/>
      <c r="AA2868"/>
      <c r="AB2868"/>
      <c r="AC2868"/>
    </row>
    <row r="2869" spans="1:29" ht="15">
      <c r="A2869"/>
      <c r="J2869"/>
      <c r="AA2869"/>
      <c r="AB2869"/>
      <c r="AC2869"/>
    </row>
    <row r="2870" spans="1:29" ht="15">
      <c r="A2870"/>
      <c r="J2870"/>
      <c r="AA2870"/>
      <c r="AB2870"/>
      <c r="AC2870"/>
    </row>
    <row r="2871" spans="1:29" ht="15">
      <c r="A2871"/>
      <c r="J2871"/>
      <c r="AA2871"/>
      <c r="AB2871"/>
      <c r="AC2871"/>
    </row>
    <row r="2872" spans="1:29" ht="15">
      <c r="A2872"/>
      <c r="J2872"/>
      <c r="AA2872"/>
      <c r="AB2872"/>
      <c r="AC2872"/>
    </row>
    <row r="2873" spans="1:29" ht="15">
      <c r="A2873"/>
      <c r="J2873"/>
      <c r="AA2873"/>
      <c r="AB2873"/>
      <c r="AC2873"/>
    </row>
    <row r="2874" spans="1:29" ht="15">
      <c r="A2874"/>
      <c r="J2874"/>
      <c r="AA2874"/>
      <c r="AB2874"/>
      <c r="AC2874"/>
    </row>
    <row r="2875" spans="1:29" ht="15">
      <c r="A2875"/>
      <c r="J2875"/>
      <c r="AA2875"/>
      <c r="AB2875"/>
      <c r="AC2875"/>
    </row>
    <row r="2876" spans="1:29" ht="15">
      <c r="A2876"/>
      <c r="J2876"/>
      <c r="AA2876"/>
      <c r="AB2876"/>
      <c r="AC2876"/>
    </row>
    <row r="2877" spans="1:29" ht="15">
      <c r="A2877"/>
      <c r="J2877"/>
      <c r="AA2877"/>
      <c r="AB2877"/>
      <c r="AC2877"/>
    </row>
    <row r="2878" spans="1:29" ht="15">
      <c r="A2878"/>
      <c r="J2878"/>
      <c r="AA2878"/>
      <c r="AB2878"/>
      <c r="AC2878"/>
    </row>
    <row r="2879" spans="1:29" ht="15">
      <c r="A2879"/>
      <c r="J2879"/>
      <c r="AA2879"/>
      <c r="AB2879"/>
      <c r="AC2879"/>
    </row>
    <row r="2880" spans="1:29" ht="15">
      <c r="A2880"/>
      <c r="J2880"/>
      <c r="AA2880"/>
      <c r="AB2880"/>
      <c r="AC2880"/>
    </row>
    <row r="2881" spans="1:29" ht="15">
      <c r="A2881"/>
      <c r="J2881"/>
      <c r="AA2881"/>
      <c r="AB2881"/>
      <c r="AC2881"/>
    </row>
    <row r="2882" spans="1:29" ht="15">
      <c r="A2882"/>
      <c r="J2882"/>
      <c r="AA2882"/>
      <c r="AB2882"/>
      <c r="AC2882"/>
    </row>
    <row r="2883" spans="1:29" ht="15">
      <c r="A2883"/>
      <c r="J2883"/>
      <c r="AA2883"/>
      <c r="AB2883"/>
      <c r="AC2883"/>
    </row>
    <row r="2884" spans="1:29" ht="15">
      <c r="A2884"/>
      <c r="J2884"/>
      <c r="AA2884"/>
      <c r="AB2884"/>
      <c r="AC2884"/>
    </row>
    <row r="2885" spans="1:29" ht="15">
      <c r="A2885"/>
      <c r="J2885"/>
      <c r="AA2885"/>
      <c r="AB2885"/>
      <c r="AC2885"/>
    </row>
    <row r="2886" spans="1:29" ht="15">
      <c r="A2886"/>
      <c r="J2886"/>
      <c r="AA2886"/>
      <c r="AB2886"/>
      <c r="AC2886"/>
    </row>
    <row r="2887" spans="1:29" ht="15">
      <c r="A2887"/>
      <c r="J2887"/>
      <c r="AA2887"/>
      <c r="AB2887"/>
      <c r="AC2887"/>
    </row>
    <row r="2888" spans="1:29" ht="15">
      <c r="A2888"/>
      <c r="J2888"/>
      <c r="AA2888"/>
      <c r="AB2888"/>
      <c r="AC2888"/>
    </row>
    <row r="2889" spans="1:29" ht="15">
      <c r="A2889"/>
      <c r="J2889"/>
      <c r="AA2889"/>
      <c r="AB2889"/>
      <c r="AC2889"/>
    </row>
    <row r="2890" spans="1:29" ht="15">
      <c r="A2890"/>
      <c r="J2890"/>
      <c r="AA2890"/>
      <c r="AB2890"/>
      <c r="AC2890"/>
    </row>
    <row r="2891" spans="1:29" ht="15">
      <c r="A2891"/>
      <c r="J2891"/>
      <c r="AA2891"/>
      <c r="AB2891"/>
      <c r="AC2891"/>
    </row>
    <row r="2892" spans="1:29" ht="15">
      <c r="A2892"/>
      <c r="J2892"/>
      <c r="AA2892"/>
      <c r="AB2892"/>
      <c r="AC2892"/>
    </row>
    <row r="2893" spans="1:29" ht="15">
      <c r="A2893"/>
      <c r="J2893"/>
      <c r="AA2893"/>
      <c r="AB2893"/>
      <c r="AC2893"/>
    </row>
    <row r="2894" spans="1:29" ht="15">
      <c r="A2894"/>
      <c r="J2894"/>
      <c r="AA2894"/>
      <c r="AB2894"/>
      <c r="AC2894"/>
    </row>
    <row r="2895" spans="1:29" ht="15">
      <c r="A2895"/>
      <c r="J2895"/>
      <c r="AA2895"/>
      <c r="AB2895"/>
      <c r="AC2895"/>
    </row>
    <row r="2896" spans="1:29" ht="15">
      <c r="A2896"/>
      <c r="J2896"/>
      <c r="AA2896"/>
      <c r="AB2896"/>
      <c r="AC2896"/>
    </row>
    <row r="2897" spans="1:29" ht="15">
      <c r="A2897"/>
      <c r="J2897"/>
      <c r="AA2897"/>
      <c r="AB2897"/>
      <c r="AC2897"/>
    </row>
    <row r="2898" spans="1:29" ht="15">
      <c r="A2898"/>
      <c r="J2898"/>
      <c r="AA2898"/>
      <c r="AB2898"/>
      <c r="AC2898"/>
    </row>
    <row r="2899" spans="1:29" ht="15">
      <c r="A2899"/>
      <c r="J2899"/>
      <c r="AA2899"/>
      <c r="AB2899"/>
      <c r="AC2899"/>
    </row>
    <row r="2900" spans="1:29" ht="15">
      <c r="A2900"/>
      <c r="J2900"/>
      <c r="AA2900"/>
      <c r="AB2900"/>
      <c r="AC2900"/>
    </row>
    <row r="2901" spans="1:29" ht="15">
      <c r="A2901"/>
      <c r="J2901"/>
      <c r="AA2901"/>
      <c r="AB2901"/>
      <c r="AC2901"/>
    </row>
    <row r="2902" spans="1:29" ht="15">
      <c r="A2902"/>
      <c r="J2902"/>
      <c r="AA2902"/>
      <c r="AB2902"/>
      <c r="AC2902"/>
    </row>
    <row r="2903" spans="1:29" ht="15">
      <c r="A2903"/>
      <c r="J2903"/>
      <c r="AA2903"/>
      <c r="AB2903"/>
      <c r="AC2903"/>
    </row>
    <row r="2904" spans="1:29" ht="15">
      <c r="A2904"/>
      <c r="J2904"/>
      <c r="AA2904"/>
      <c r="AB2904"/>
      <c r="AC2904"/>
    </row>
    <row r="2905" spans="1:29" ht="15">
      <c r="A2905"/>
      <c r="J2905"/>
      <c r="AA2905"/>
      <c r="AB2905"/>
      <c r="AC2905"/>
    </row>
    <row r="2906" spans="1:29" ht="15">
      <c r="A2906"/>
      <c r="J2906"/>
      <c r="AA2906"/>
      <c r="AB2906"/>
      <c r="AC2906"/>
    </row>
    <row r="2907" spans="1:29" ht="15">
      <c r="A2907"/>
      <c r="J2907"/>
      <c r="AA2907"/>
      <c r="AB2907"/>
      <c r="AC2907"/>
    </row>
    <row r="2908" spans="1:29" ht="15">
      <c r="A2908"/>
      <c r="J2908"/>
      <c r="AA2908"/>
      <c r="AB2908"/>
      <c r="AC2908"/>
    </row>
    <row r="2909" spans="1:29" ht="15">
      <c r="A2909"/>
      <c r="J2909"/>
      <c r="AA2909"/>
      <c r="AB2909"/>
      <c r="AC2909"/>
    </row>
    <row r="2910" spans="1:29" ht="15">
      <c r="A2910"/>
      <c r="J2910"/>
      <c r="AA2910"/>
      <c r="AB2910"/>
      <c r="AC2910"/>
    </row>
    <row r="2911" spans="1:29" ht="15">
      <c r="A2911"/>
      <c r="J2911"/>
      <c r="AA2911"/>
      <c r="AB2911"/>
      <c r="AC2911"/>
    </row>
    <row r="2912" spans="1:29" ht="15">
      <c r="A2912"/>
      <c r="J2912"/>
      <c r="AA2912"/>
      <c r="AB2912"/>
      <c r="AC2912"/>
    </row>
    <row r="2913" spans="1:29" ht="15">
      <c r="A2913"/>
      <c r="J2913"/>
      <c r="AA2913"/>
      <c r="AB2913"/>
      <c r="AC2913"/>
    </row>
    <row r="2914" spans="1:29" ht="15">
      <c r="A2914"/>
      <c r="J2914"/>
      <c r="AA2914"/>
      <c r="AB2914"/>
      <c r="AC2914"/>
    </row>
    <row r="2915" spans="1:29" ht="15">
      <c r="A2915"/>
      <c r="J2915"/>
      <c r="AA2915"/>
      <c r="AB2915"/>
      <c r="AC2915"/>
    </row>
    <row r="2916" spans="1:29" ht="15">
      <c r="A2916"/>
      <c r="J2916"/>
      <c r="AA2916"/>
      <c r="AB2916"/>
      <c r="AC2916"/>
    </row>
    <row r="2917" spans="1:29" ht="15">
      <c r="A2917"/>
      <c r="J2917"/>
      <c r="AA2917"/>
      <c r="AB2917"/>
      <c r="AC2917"/>
    </row>
    <row r="2918" spans="1:29" ht="15">
      <c r="A2918"/>
      <c r="J2918"/>
      <c r="AA2918"/>
      <c r="AB2918"/>
      <c r="AC2918"/>
    </row>
    <row r="2919" spans="1:29" ht="15">
      <c r="A2919"/>
      <c r="J2919"/>
      <c r="AA2919"/>
      <c r="AB2919"/>
      <c r="AC2919"/>
    </row>
    <row r="2920" spans="1:29" ht="15">
      <c r="A2920"/>
      <c r="J2920"/>
      <c r="AA2920"/>
      <c r="AB2920"/>
      <c r="AC2920"/>
    </row>
    <row r="2921" spans="1:29" ht="15">
      <c r="A2921"/>
      <c r="J2921"/>
      <c r="AA2921"/>
      <c r="AB2921"/>
      <c r="AC2921"/>
    </row>
    <row r="2922" spans="1:29" ht="15">
      <c r="A2922"/>
      <c r="J2922"/>
      <c r="AA2922"/>
      <c r="AB2922"/>
      <c r="AC2922"/>
    </row>
    <row r="2923" spans="1:29" ht="15">
      <c r="A2923"/>
      <c r="J2923"/>
      <c r="AA2923"/>
      <c r="AB2923"/>
      <c r="AC2923"/>
    </row>
    <row r="2924" spans="1:29" ht="15">
      <c r="A2924"/>
      <c r="J2924"/>
      <c r="AA2924"/>
      <c r="AB2924"/>
      <c r="AC2924"/>
    </row>
    <row r="2925" spans="1:29" ht="15">
      <c r="A2925"/>
      <c r="J2925"/>
      <c r="AA2925"/>
      <c r="AB2925"/>
      <c r="AC2925"/>
    </row>
    <row r="2926" spans="1:29" ht="15">
      <c r="A2926"/>
      <c r="J2926"/>
      <c r="AA2926"/>
      <c r="AB2926"/>
      <c r="AC2926"/>
    </row>
    <row r="2927" spans="1:29" ht="15">
      <c r="A2927"/>
      <c r="J2927"/>
      <c r="AA2927"/>
      <c r="AB2927"/>
      <c r="AC2927"/>
    </row>
    <row r="2928" spans="1:29" ht="15">
      <c r="A2928"/>
      <c r="J2928"/>
      <c r="AA2928"/>
      <c r="AB2928"/>
      <c r="AC2928"/>
    </row>
    <row r="2929" spans="1:29" ht="15">
      <c r="A2929"/>
      <c r="J2929"/>
      <c r="AA2929"/>
      <c r="AB2929"/>
      <c r="AC2929"/>
    </row>
    <row r="2930" spans="1:29" ht="15">
      <c r="A2930"/>
      <c r="J2930"/>
      <c r="AA2930"/>
      <c r="AB2930"/>
      <c r="AC2930"/>
    </row>
    <row r="2931" spans="1:29" ht="15">
      <c r="A2931"/>
      <c r="J2931"/>
      <c r="AA2931"/>
      <c r="AB2931"/>
      <c r="AC2931"/>
    </row>
    <row r="2932" spans="1:29" ht="15">
      <c r="A2932"/>
      <c r="J2932"/>
      <c r="AA2932"/>
      <c r="AB2932"/>
      <c r="AC2932"/>
    </row>
    <row r="2933" spans="1:29" ht="15">
      <c r="A2933"/>
      <c r="J2933"/>
      <c r="AA2933"/>
      <c r="AB2933"/>
      <c r="AC2933"/>
    </row>
    <row r="2934" spans="1:29" ht="15">
      <c r="A2934"/>
      <c r="J2934"/>
      <c r="AA2934"/>
      <c r="AB2934"/>
      <c r="AC2934"/>
    </row>
    <row r="2935" spans="1:29" ht="15">
      <c r="A2935"/>
      <c r="J2935"/>
      <c r="AA2935"/>
      <c r="AB2935"/>
      <c r="AC2935"/>
    </row>
    <row r="2936" spans="1:29" ht="15">
      <c r="A2936"/>
      <c r="J2936"/>
      <c r="AA2936"/>
      <c r="AB2936"/>
      <c r="AC2936"/>
    </row>
    <row r="2937" spans="1:29" ht="15">
      <c r="A2937"/>
      <c r="J2937"/>
      <c r="AA2937"/>
      <c r="AB2937"/>
      <c r="AC2937"/>
    </row>
    <row r="2938" spans="1:29" ht="15">
      <c r="A2938"/>
      <c r="J2938"/>
      <c r="AA2938"/>
      <c r="AB2938"/>
      <c r="AC2938"/>
    </row>
    <row r="2939" spans="1:29" ht="15">
      <c r="A2939"/>
      <c r="J2939"/>
      <c r="AA2939"/>
      <c r="AB2939"/>
      <c r="AC2939"/>
    </row>
    <row r="2940" spans="1:29" ht="15">
      <c r="A2940"/>
      <c r="J2940"/>
      <c r="AA2940"/>
      <c r="AB2940"/>
      <c r="AC2940"/>
    </row>
    <row r="2941" spans="1:29" ht="15">
      <c r="A2941"/>
      <c r="J2941"/>
      <c r="AA2941"/>
      <c r="AB2941"/>
      <c r="AC2941"/>
    </row>
    <row r="2942" spans="1:29" ht="15">
      <c r="A2942"/>
      <c r="J2942"/>
      <c r="AA2942"/>
      <c r="AB2942"/>
      <c r="AC2942"/>
    </row>
    <row r="2943" spans="1:29" ht="15">
      <c r="A2943"/>
      <c r="J2943"/>
      <c r="AA2943"/>
      <c r="AB2943"/>
      <c r="AC2943"/>
    </row>
    <row r="2944" spans="1:29" ht="15">
      <c r="A2944"/>
      <c r="J2944"/>
      <c r="AA2944"/>
      <c r="AB2944"/>
      <c r="AC2944"/>
    </row>
    <row r="2945" spans="1:29" ht="15">
      <c r="A2945"/>
      <c r="J2945"/>
      <c r="AA2945"/>
      <c r="AB2945"/>
      <c r="AC2945"/>
    </row>
    <row r="2946" spans="1:29" ht="15">
      <c r="A2946"/>
      <c r="J2946"/>
      <c r="AA2946"/>
      <c r="AB2946"/>
      <c r="AC2946"/>
    </row>
    <row r="2947" spans="1:29" ht="15">
      <c r="A2947"/>
      <c r="J2947"/>
      <c r="AA2947"/>
      <c r="AB2947"/>
      <c r="AC2947"/>
    </row>
    <row r="2948" spans="1:29" ht="15">
      <c r="A2948"/>
      <c r="J2948"/>
      <c r="AA2948"/>
      <c r="AB2948"/>
      <c r="AC2948"/>
    </row>
    <row r="2949" spans="1:29" ht="15">
      <c r="A2949"/>
      <c r="J2949"/>
      <c r="AA2949"/>
      <c r="AB2949"/>
      <c r="AC2949"/>
    </row>
    <row r="2950" spans="1:29" ht="15">
      <c r="A2950"/>
      <c r="J2950"/>
      <c r="AA2950"/>
      <c r="AB2950"/>
      <c r="AC2950"/>
    </row>
    <row r="2951" spans="1:29" ht="15">
      <c r="A2951"/>
      <c r="J2951"/>
      <c r="AA2951"/>
      <c r="AB2951"/>
      <c r="AC2951"/>
    </row>
    <row r="2952" spans="1:29" ht="15">
      <c r="A2952"/>
      <c r="J2952"/>
      <c r="AA2952"/>
      <c r="AB2952"/>
      <c r="AC2952"/>
    </row>
    <row r="2953" spans="1:29" ht="15">
      <c r="A2953"/>
      <c r="J2953"/>
      <c r="AA2953"/>
      <c r="AB2953"/>
      <c r="AC2953"/>
    </row>
    <row r="2954" spans="1:29" ht="15">
      <c r="A2954"/>
      <c r="J2954"/>
      <c r="AA2954"/>
      <c r="AB2954"/>
      <c r="AC2954"/>
    </row>
    <row r="2955" spans="1:29" ht="15">
      <c r="A2955"/>
      <c r="J2955"/>
      <c r="AA2955"/>
      <c r="AB2955"/>
      <c r="AC2955"/>
    </row>
    <row r="2956" spans="1:29" ht="15">
      <c r="A2956"/>
      <c r="J2956"/>
      <c r="AA2956"/>
      <c r="AB2956"/>
      <c r="AC2956"/>
    </row>
    <row r="2957" spans="1:29" ht="15">
      <c r="A2957"/>
      <c r="J2957"/>
      <c r="AA2957"/>
      <c r="AB2957"/>
      <c r="AC2957"/>
    </row>
    <row r="2958" spans="1:29" ht="15">
      <c r="A2958"/>
      <c r="J2958"/>
      <c r="AA2958"/>
      <c r="AB2958"/>
      <c r="AC2958"/>
    </row>
    <row r="2959" spans="1:29" ht="15">
      <c r="A2959"/>
      <c r="J2959"/>
      <c r="AA2959"/>
      <c r="AB2959"/>
      <c r="AC2959"/>
    </row>
    <row r="2960" spans="1:29" ht="15">
      <c r="A2960"/>
      <c r="J2960"/>
      <c r="AA2960"/>
      <c r="AB2960"/>
      <c r="AC2960"/>
    </row>
    <row r="2961" spans="1:29" ht="15">
      <c r="A2961"/>
      <c r="J2961"/>
      <c r="AA2961"/>
      <c r="AB2961"/>
      <c r="AC2961"/>
    </row>
    <row r="2962" spans="1:29" ht="15">
      <c r="A2962"/>
      <c r="J2962"/>
      <c r="AA2962"/>
      <c r="AB2962"/>
      <c r="AC2962"/>
    </row>
    <row r="2963" spans="1:29" ht="15">
      <c r="A2963"/>
      <c r="J2963"/>
      <c r="AA2963"/>
      <c r="AB2963"/>
      <c r="AC2963"/>
    </row>
    <row r="2964" spans="1:29" ht="15">
      <c r="A2964"/>
      <c r="J2964"/>
      <c r="AA2964"/>
      <c r="AB2964"/>
      <c r="AC2964"/>
    </row>
    <row r="2965" spans="1:29" ht="15">
      <c r="A2965"/>
      <c r="J2965"/>
      <c r="AA2965"/>
      <c r="AB2965"/>
      <c r="AC2965"/>
    </row>
    <row r="2966" spans="1:29" ht="15">
      <c r="A2966"/>
      <c r="J2966"/>
      <c r="AA2966"/>
      <c r="AB2966"/>
      <c r="AC2966"/>
    </row>
    <row r="2967" spans="1:29" ht="15">
      <c r="A2967"/>
      <c r="J2967"/>
      <c r="AA2967"/>
      <c r="AB2967"/>
      <c r="AC2967"/>
    </row>
    <row r="2968" spans="1:29" ht="15">
      <c r="A2968"/>
      <c r="J2968"/>
      <c r="AA2968"/>
      <c r="AB2968"/>
      <c r="AC2968"/>
    </row>
    <row r="2969" spans="1:29" ht="15">
      <c r="A2969"/>
      <c r="J2969"/>
      <c r="AA2969"/>
      <c r="AB2969"/>
      <c r="AC2969"/>
    </row>
    <row r="2970" spans="1:29" ht="15">
      <c r="A2970"/>
      <c r="J2970"/>
      <c r="AA2970"/>
      <c r="AB2970"/>
      <c r="AC2970"/>
    </row>
    <row r="2971" spans="1:29" ht="15">
      <c r="A2971"/>
      <c r="J2971"/>
      <c r="AA2971"/>
      <c r="AB2971"/>
      <c r="AC2971"/>
    </row>
    <row r="2972" spans="1:29" ht="15">
      <c r="A2972"/>
      <c r="J2972"/>
      <c r="AA2972"/>
      <c r="AB2972"/>
      <c r="AC2972"/>
    </row>
    <row r="2973" spans="1:29" ht="15">
      <c r="A2973"/>
      <c r="J2973"/>
      <c r="AA2973"/>
      <c r="AB2973"/>
      <c r="AC2973"/>
    </row>
    <row r="2974" spans="1:29" ht="15">
      <c r="A2974"/>
      <c r="J2974"/>
      <c r="AA2974"/>
      <c r="AB2974"/>
      <c r="AC2974"/>
    </row>
    <row r="2975" spans="1:29" ht="15">
      <c r="A2975"/>
      <c r="J2975"/>
      <c r="AA2975"/>
      <c r="AB2975"/>
      <c r="AC2975"/>
    </row>
    <row r="2976" spans="1:29" ht="15">
      <c r="A2976"/>
      <c r="J2976"/>
      <c r="AA2976"/>
      <c r="AB2976"/>
      <c r="AC2976"/>
    </row>
    <row r="2977" spans="1:29" ht="15">
      <c r="A2977"/>
      <c r="J2977"/>
      <c r="AA2977"/>
      <c r="AB2977"/>
      <c r="AC2977"/>
    </row>
    <row r="2978" spans="1:29" ht="15">
      <c r="A2978"/>
      <c r="J2978"/>
      <c r="AA2978"/>
      <c r="AB2978"/>
      <c r="AC2978"/>
    </row>
    <row r="2979" spans="1:29" ht="15">
      <c r="A2979"/>
      <c r="J2979"/>
      <c r="AA2979"/>
      <c r="AB2979"/>
      <c r="AC2979"/>
    </row>
    <row r="2980" spans="1:29" ht="15">
      <c r="A2980"/>
      <c r="J2980"/>
      <c r="AA2980"/>
      <c r="AB2980"/>
      <c r="AC2980"/>
    </row>
    <row r="2981" spans="1:29" ht="15">
      <c r="A2981"/>
      <c r="J2981"/>
      <c r="AA2981"/>
      <c r="AB2981"/>
      <c r="AC2981"/>
    </row>
    <row r="2982" spans="1:29" ht="15">
      <c r="A2982"/>
      <c r="J2982"/>
      <c r="AA2982"/>
      <c r="AB2982"/>
      <c r="AC2982"/>
    </row>
    <row r="2983" spans="1:29" ht="15">
      <c r="A2983"/>
      <c r="J2983"/>
      <c r="AA2983"/>
      <c r="AB2983"/>
      <c r="AC2983"/>
    </row>
    <row r="2984" spans="1:29" ht="15">
      <c r="A2984"/>
      <c r="J2984"/>
      <c r="AA2984"/>
      <c r="AB2984"/>
      <c r="AC2984"/>
    </row>
    <row r="2985" spans="1:29" ht="15">
      <c r="A2985"/>
      <c r="J2985"/>
      <c r="AA2985"/>
      <c r="AB2985"/>
      <c r="AC2985"/>
    </row>
    <row r="2986" spans="1:29" ht="15">
      <c r="A2986"/>
      <c r="J2986"/>
      <c r="AA2986"/>
      <c r="AB2986"/>
      <c r="AC2986"/>
    </row>
    <row r="2987" spans="1:29" ht="15">
      <c r="A2987"/>
      <c r="J2987"/>
      <c r="AA2987"/>
      <c r="AB2987"/>
      <c r="AC2987"/>
    </row>
    <row r="2988" spans="1:29" ht="15">
      <c r="A2988"/>
      <c r="J2988"/>
      <c r="AA2988"/>
      <c r="AB2988"/>
      <c r="AC2988"/>
    </row>
    <row r="2989" spans="1:29" ht="15">
      <c r="A2989"/>
      <c r="J2989"/>
      <c r="AA2989"/>
      <c r="AB2989"/>
      <c r="AC2989"/>
    </row>
    <row r="2990" spans="1:29" ht="15">
      <c r="A2990"/>
      <c r="J2990"/>
      <c r="AA2990"/>
      <c r="AB2990"/>
      <c r="AC2990"/>
    </row>
    <row r="2991" spans="1:29" ht="15">
      <c r="A2991"/>
      <c r="J2991"/>
      <c r="AA2991"/>
      <c r="AB2991"/>
      <c r="AC2991"/>
    </row>
    <row r="2992" spans="1:29" ht="15">
      <c r="A2992"/>
      <c r="J2992"/>
      <c r="AA2992"/>
      <c r="AB2992"/>
      <c r="AC2992"/>
    </row>
    <row r="2993" spans="1:29" ht="15">
      <c r="A2993"/>
      <c r="J2993"/>
      <c r="AA2993"/>
      <c r="AB2993"/>
      <c r="AC2993"/>
    </row>
    <row r="2994" spans="1:29" ht="15">
      <c r="A2994"/>
      <c r="J2994"/>
      <c r="AA2994"/>
      <c r="AB2994"/>
      <c r="AC2994"/>
    </row>
    <row r="2995" spans="1:29" ht="15">
      <c r="A2995"/>
      <c r="J2995"/>
      <c r="AA2995"/>
      <c r="AB2995"/>
      <c r="AC2995"/>
    </row>
    <row r="2996" spans="1:29" ht="15">
      <c r="A2996"/>
      <c r="J2996"/>
      <c r="AA2996"/>
      <c r="AB2996"/>
      <c r="AC2996"/>
    </row>
    <row r="2997" spans="1:29" ht="15">
      <c r="A2997"/>
      <c r="J2997"/>
      <c r="AA2997"/>
      <c r="AB2997"/>
      <c r="AC2997"/>
    </row>
    <row r="2998" spans="1:29" ht="15">
      <c r="A2998"/>
      <c r="J2998"/>
      <c r="AA2998"/>
      <c r="AB2998"/>
      <c r="AC2998"/>
    </row>
    <row r="2999" spans="1:29" ht="15">
      <c r="A2999"/>
      <c r="J2999"/>
      <c r="AA2999"/>
      <c r="AB2999"/>
      <c r="AC2999"/>
    </row>
    <row r="3000" spans="1:29" ht="15">
      <c r="A3000"/>
      <c r="J3000"/>
      <c r="AA3000"/>
      <c r="AB3000"/>
      <c r="AC3000"/>
    </row>
    <row r="3001" spans="1:29" ht="15">
      <c r="A3001"/>
      <c r="J3001"/>
      <c r="AA3001"/>
      <c r="AB3001"/>
      <c r="AC3001"/>
    </row>
    <row r="3002" spans="1:29" ht="15">
      <c r="A3002"/>
      <c r="J3002"/>
      <c r="AA3002"/>
      <c r="AB3002"/>
      <c r="AC3002"/>
    </row>
    <row r="3003" spans="1:29" ht="15">
      <c r="A3003"/>
      <c r="J3003"/>
      <c r="AA3003"/>
      <c r="AB3003"/>
      <c r="AC3003"/>
    </row>
    <row r="3004" spans="1:29" ht="15">
      <c r="A3004"/>
      <c r="J3004"/>
      <c r="AA3004"/>
      <c r="AB3004"/>
      <c r="AC3004"/>
    </row>
    <row r="3005" spans="1:29" ht="15">
      <c r="A3005"/>
      <c r="J3005"/>
      <c r="AA3005"/>
      <c r="AB3005"/>
      <c r="AC3005"/>
    </row>
    <row r="3006" spans="1:29" ht="15">
      <c r="A3006"/>
      <c r="J3006"/>
      <c r="AA3006"/>
      <c r="AB3006"/>
      <c r="AC3006"/>
    </row>
    <row r="3007" spans="1:29" ht="15">
      <c r="A3007"/>
      <c r="J3007"/>
      <c r="AA3007"/>
      <c r="AB3007"/>
      <c r="AC3007"/>
    </row>
    <row r="3008" spans="1:29" ht="15">
      <c r="A3008"/>
      <c r="J3008"/>
      <c r="AA3008"/>
      <c r="AB3008"/>
      <c r="AC3008"/>
    </row>
    <row r="3009" spans="1:29" ht="15">
      <c r="A3009"/>
      <c r="J3009"/>
      <c r="AA3009"/>
      <c r="AB3009"/>
      <c r="AC3009"/>
    </row>
    <row r="3010" spans="1:29" ht="15">
      <c r="A3010"/>
      <c r="J3010"/>
      <c r="AA3010"/>
      <c r="AB3010"/>
      <c r="AC3010"/>
    </row>
    <row r="3011" spans="1:29" ht="15">
      <c r="A3011"/>
      <c r="J3011"/>
      <c r="AA3011"/>
      <c r="AB3011"/>
      <c r="AC3011"/>
    </row>
    <row r="3012" spans="1:29" ht="15">
      <c r="A3012"/>
      <c r="J3012"/>
      <c r="AA3012"/>
      <c r="AB3012"/>
      <c r="AC3012"/>
    </row>
    <row r="3013" spans="1:29" ht="15">
      <c r="A3013"/>
      <c r="J3013"/>
      <c r="AA3013"/>
      <c r="AB3013"/>
      <c r="AC3013"/>
    </row>
    <row r="3014" spans="1:29" ht="15">
      <c r="A3014"/>
      <c r="J3014"/>
      <c r="AA3014"/>
      <c r="AB3014"/>
      <c r="AC3014"/>
    </row>
    <row r="3015" spans="1:29" ht="15">
      <c r="A3015"/>
      <c r="J3015"/>
      <c r="AA3015"/>
      <c r="AB3015"/>
      <c r="AC3015"/>
    </row>
    <row r="3016" spans="1:29" ht="15">
      <c r="A3016"/>
      <c r="J3016"/>
      <c r="AA3016"/>
      <c r="AB3016"/>
      <c r="AC3016"/>
    </row>
    <row r="3017" spans="1:29" ht="15">
      <c r="A3017"/>
      <c r="J3017"/>
      <c r="AA3017"/>
      <c r="AB3017"/>
      <c r="AC3017"/>
    </row>
    <row r="3018" spans="1:29" ht="15">
      <c r="A3018"/>
      <c r="J3018"/>
      <c r="AA3018"/>
      <c r="AB3018"/>
      <c r="AC3018"/>
    </row>
    <row r="3019" spans="1:29" ht="15">
      <c r="A3019"/>
      <c r="J3019"/>
      <c r="AA3019"/>
      <c r="AB3019"/>
      <c r="AC3019"/>
    </row>
    <row r="3020" spans="1:29" ht="15">
      <c r="A3020"/>
      <c r="J3020"/>
      <c r="AA3020"/>
      <c r="AB3020"/>
      <c r="AC3020"/>
    </row>
    <row r="3021" spans="1:29" ht="15">
      <c r="A3021"/>
      <c r="J3021"/>
      <c r="AA3021"/>
      <c r="AB3021"/>
      <c r="AC3021"/>
    </row>
    <row r="3022" spans="1:29" ht="15">
      <c r="A3022"/>
      <c r="J3022"/>
      <c r="AA3022"/>
      <c r="AB3022"/>
      <c r="AC3022"/>
    </row>
    <row r="3023" spans="1:29" ht="15">
      <c r="A3023"/>
      <c r="J3023"/>
      <c r="AA3023"/>
      <c r="AB3023"/>
      <c r="AC3023"/>
    </row>
    <row r="3024" spans="1:29" ht="15">
      <c r="A3024"/>
      <c r="J3024"/>
      <c r="AA3024"/>
      <c r="AB3024"/>
      <c r="AC3024"/>
    </row>
    <row r="3025" spans="1:29" ht="15">
      <c r="A3025"/>
      <c r="J3025"/>
      <c r="AA3025"/>
      <c r="AB3025"/>
      <c r="AC3025"/>
    </row>
    <row r="3026" spans="1:29" ht="15">
      <c r="A3026"/>
      <c r="J3026"/>
      <c r="AA3026"/>
      <c r="AB3026"/>
      <c r="AC3026"/>
    </row>
    <row r="3027" spans="1:29" ht="15">
      <c r="A3027"/>
      <c r="J3027"/>
      <c r="AA3027"/>
      <c r="AB3027"/>
      <c r="AC3027"/>
    </row>
    <row r="3028" spans="1:29" ht="15">
      <c r="A3028"/>
      <c r="J3028"/>
      <c r="AA3028"/>
      <c r="AB3028"/>
      <c r="AC3028"/>
    </row>
    <row r="3029" spans="1:29" ht="15">
      <c r="A3029"/>
      <c r="J3029"/>
      <c r="AA3029"/>
      <c r="AB3029"/>
      <c r="AC3029"/>
    </row>
    <row r="3030" spans="1:29" ht="15">
      <c r="A3030"/>
      <c r="J3030"/>
      <c r="AA3030"/>
      <c r="AB3030"/>
      <c r="AC3030"/>
    </row>
    <row r="3031" spans="1:29" ht="15">
      <c r="A3031"/>
      <c r="J3031"/>
      <c r="AA3031"/>
      <c r="AB3031"/>
      <c r="AC3031"/>
    </row>
    <row r="3032" spans="1:29" ht="15">
      <c r="A3032"/>
      <c r="J3032"/>
      <c r="AA3032"/>
      <c r="AB3032"/>
      <c r="AC3032"/>
    </row>
    <row r="3033" spans="1:29" ht="15">
      <c r="A3033"/>
      <c r="J3033"/>
      <c r="AA3033"/>
      <c r="AB3033"/>
      <c r="AC3033"/>
    </row>
    <row r="3034" spans="1:29" ht="15">
      <c r="A3034"/>
      <c r="J3034"/>
      <c r="AA3034"/>
      <c r="AB3034"/>
      <c r="AC3034"/>
    </row>
    <row r="3035" spans="1:29" ht="15">
      <c r="A3035"/>
      <c r="J3035"/>
      <c r="AA3035"/>
      <c r="AB3035"/>
      <c r="AC3035"/>
    </row>
    <row r="3036" spans="1:29" ht="15">
      <c r="A3036"/>
      <c r="J3036"/>
      <c r="AA3036"/>
      <c r="AB3036"/>
      <c r="AC3036"/>
    </row>
    <row r="3037" spans="1:29" ht="15">
      <c r="A3037"/>
      <c r="J3037"/>
      <c r="AA3037"/>
      <c r="AB3037"/>
      <c r="AC3037"/>
    </row>
    <row r="3038" spans="1:29" ht="15">
      <c r="A3038"/>
      <c r="J3038"/>
      <c r="AA3038"/>
      <c r="AB3038"/>
      <c r="AC3038"/>
    </row>
    <row r="3039" spans="1:29" ht="15">
      <c r="A3039"/>
      <c r="J3039"/>
      <c r="AA3039"/>
      <c r="AB3039"/>
      <c r="AC3039"/>
    </row>
    <row r="3040" spans="1:29" ht="15">
      <c r="A3040"/>
      <c r="J3040"/>
      <c r="AA3040"/>
      <c r="AB3040"/>
      <c r="AC3040"/>
    </row>
    <row r="3041" spans="1:29" ht="15">
      <c r="A3041"/>
      <c r="J3041"/>
      <c r="AA3041"/>
      <c r="AB3041"/>
      <c r="AC3041"/>
    </row>
    <row r="3042" spans="1:29" ht="15">
      <c r="A3042"/>
      <c r="J3042"/>
      <c r="AA3042"/>
      <c r="AB3042"/>
      <c r="AC3042"/>
    </row>
    <row r="3043" spans="1:29" ht="15">
      <c r="A3043"/>
      <c r="J3043"/>
      <c r="AA3043"/>
      <c r="AB3043"/>
      <c r="AC3043"/>
    </row>
    <row r="3044" spans="1:29" ht="15">
      <c r="A3044"/>
      <c r="J3044"/>
      <c r="AA3044"/>
      <c r="AB3044"/>
      <c r="AC3044"/>
    </row>
    <row r="3045" spans="1:29" ht="15">
      <c r="A3045"/>
      <c r="J3045"/>
      <c r="AA3045"/>
      <c r="AB3045"/>
      <c r="AC3045"/>
    </row>
    <row r="3046" spans="1:29" ht="15">
      <c r="A3046"/>
      <c r="J3046"/>
      <c r="AA3046"/>
      <c r="AB3046"/>
      <c r="AC3046"/>
    </row>
    <row r="3047" spans="1:29" ht="15">
      <c r="A3047"/>
      <c r="J3047"/>
      <c r="AA3047"/>
      <c r="AB3047"/>
      <c r="AC3047"/>
    </row>
    <row r="3048" spans="1:29" ht="15">
      <c r="A3048"/>
      <c r="J3048"/>
      <c r="AA3048"/>
      <c r="AB3048"/>
      <c r="AC3048"/>
    </row>
    <row r="3049" spans="1:29" ht="15">
      <c r="A3049"/>
      <c r="J3049"/>
      <c r="AA3049"/>
      <c r="AB3049"/>
      <c r="AC3049"/>
    </row>
    <row r="3050" spans="1:29" ht="15">
      <c r="A3050"/>
      <c r="J3050"/>
      <c r="AA3050"/>
      <c r="AB3050"/>
      <c r="AC3050"/>
    </row>
    <row r="3051" spans="1:29" ht="15">
      <c r="A3051"/>
      <c r="J3051"/>
      <c r="AA3051"/>
      <c r="AB3051"/>
      <c r="AC3051"/>
    </row>
    <row r="3052" spans="1:29" ht="15">
      <c r="A3052"/>
      <c r="J3052"/>
      <c r="AA3052"/>
      <c r="AB3052"/>
      <c r="AC3052"/>
    </row>
    <row r="3053" spans="1:29" ht="15">
      <c r="A3053"/>
      <c r="J3053"/>
      <c r="AA3053"/>
      <c r="AB3053"/>
      <c r="AC3053"/>
    </row>
    <row r="3054" spans="1:29" ht="15">
      <c r="A3054"/>
      <c r="J3054"/>
      <c r="AA3054"/>
      <c r="AB3054"/>
      <c r="AC3054"/>
    </row>
    <row r="3055" spans="1:29" ht="15">
      <c r="A3055"/>
      <c r="J3055"/>
      <c r="AA3055"/>
      <c r="AB3055"/>
      <c r="AC3055"/>
    </row>
    <row r="3056" spans="1:29" ht="15">
      <c r="A3056"/>
      <c r="J3056"/>
      <c r="AA3056"/>
      <c r="AB3056"/>
      <c r="AC3056"/>
    </row>
    <row r="3057" spans="1:29" ht="15">
      <c r="A3057"/>
      <c r="J3057"/>
      <c r="AA3057"/>
      <c r="AB3057"/>
      <c r="AC3057"/>
    </row>
    <row r="3058" spans="1:29" ht="15">
      <c r="A3058"/>
      <c r="J3058"/>
      <c r="AA3058"/>
      <c r="AB3058"/>
      <c r="AC3058"/>
    </row>
    <row r="3059" spans="1:29" ht="15">
      <c r="A3059"/>
      <c r="J3059"/>
      <c r="AA3059"/>
      <c r="AB3059"/>
      <c r="AC3059"/>
    </row>
    <row r="3060" spans="1:29" ht="15">
      <c r="A3060"/>
      <c r="J3060"/>
      <c r="AA3060"/>
      <c r="AB3060"/>
      <c r="AC3060"/>
    </row>
    <row r="3061" spans="1:29" ht="15">
      <c r="A3061"/>
      <c r="J3061"/>
      <c r="AA3061"/>
      <c r="AB3061"/>
      <c r="AC3061"/>
    </row>
    <row r="3062" spans="1:29" ht="15">
      <c r="A3062"/>
      <c r="J3062"/>
      <c r="AA3062"/>
      <c r="AB3062"/>
      <c r="AC3062"/>
    </row>
    <row r="3063" spans="1:29" ht="15">
      <c r="A3063"/>
      <c r="J3063"/>
      <c r="AA3063"/>
      <c r="AB3063"/>
      <c r="AC3063"/>
    </row>
    <row r="3064" spans="1:29" ht="15">
      <c r="A3064"/>
      <c r="J3064"/>
      <c r="AA3064"/>
      <c r="AB3064"/>
      <c r="AC3064"/>
    </row>
    <row r="3065" spans="1:29" ht="15">
      <c r="A3065"/>
      <c r="J3065"/>
      <c r="AA3065"/>
      <c r="AB3065"/>
      <c r="AC3065"/>
    </row>
    <row r="3066" spans="1:29" ht="15">
      <c r="A3066"/>
      <c r="J3066"/>
      <c r="AA3066"/>
      <c r="AB3066"/>
      <c r="AC3066"/>
    </row>
    <row r="3067" spans="1:29" ht="15">
      <c r="A3067"/>
      <c r="J3067"/>
      <c r="AA3067"/>
      <c r="AB3067"/>
      <c r="AC3067"/>
    </row>
    <row r="3068" spans="1:29" ht="15">
      <c r="A3068"/>
      <c r="J3068"/>
      <c r="AA3068"/>
      <c r="AB3068"/>
      <c r="AC3068"/>
    </row>
    <row r="3069" spans="1:29" ht="15">
      <c r="A3069"/>
      <c r="J3069"/>
      <c r="AA3069"/>
      <c r="AB3069"/>
      <c r="AC3069"/>
    </row>
    <row r="3070" spans="1:29" ht="15">
      <c r="A3070"/>
      <c r="J3070"/>
      <c r="AA3070"/>
      <c r="AB3070"/>
      <c r="AC3070"/>
    </row>
    <row r="3071" spans="1:29" ht="15">
      <c r="A3071"/>
      <c r="J3071"/>
      <c r="AA3071"/>
      <c r="AB3071"/>
      <c r="AC3071"/>
    </row>
    <row r="3072" spans="1:29" ht="15">
      <c r="A3072"/>
      <c r="J3072"/>
      <c r="AA3072"/>
      <c r="AB3072"/>
      <c r="AC3072"/>
    </row>
    <row r="3073" spans="1:29" ht="15">
      <c r="A3073"/>
      <c r="J3073"/>
      <c r="AA3073"/>
      <c r="AB3073"/>
      <c r="AC3073"/>
    </row>
    <row r="3074" spans="1:29" ht="15">
      <c r="A3074"/>
      <c r="J3074"/>
      <c r="AA3074"/>
      <c r="AB3074"/>
      <c r="AC3074"/>
    </row>
    <row r="3075" spans="1:29" ht="15">
      <c r="A3075"/>
      <c r="J3075"/>
      <c r="AA3075"/>
      <c r="AB3075"/>
      <c r="AC3075"/>
    </row>
    <row r="3076" spans="1:29" ht="15">
      <c r="A3076"/>
      <c r="J3076"/>
      <c r="AA3076"/>
      <c r="AB3076"/>
      <c r="AC3076"/>
    </row>
    <row r="3077" spans="1:29" ht="15">
      <c r="A3077"/>
      <c r="J3077"/>
      <c r="AA3077"/>
      <c r="AB3077"/>
      <c r="AC3077"/>
    </row>
    <row r="3078" spans="1:29" ht="15">
      <c r="A3078"/>
      <c r="J3078"/>
      <c r="AA3078"/>
      <c r="AB3078"/>
      <c r="AC3078"/>
    </row>
    <row r="3079" spans="1:29" ht="15">
      <c r="A3079"/>
      <c r="J3079"/>
      <c r="AA3079"/>
      <c r="AB3079"/>
      <c r="AC3079"/>
    </row>
    <row r="3080" spans="1:29" ht="15">
      <c r="A3080"/>
      <c r="J3080"/>
      <c r="AA3080"/>
      <c r="AB3080"/>
      <c r="AC3080"/>
    </row>
    <row r="3081" spans="1:29" ht="15">
      <c r="A3081"/>
      <c r="J3081"/>
      <c r="AA3081"/>
      <c r="AB3081"/>
      <c r="AC3081"/>
    </row>
    <row r="3082" spans="1:29" ht="15">
      <c r="A3082"/>
      <c r="J3082"/>
      <c r="AA3082"/>
      <c r="AB3082"/>
      <c r="AC3082"/>
    </row>
    <row r="3083" spans="1:29" ht="15">
      <c r="A3083"/>
      <c r="J3083"/>
      <c r="AA3083"/>
      <c r="AB3083"/>
      <c r="AC3083"/>
    </row>
    <row r="3084" spans="1:29" ht="15">
      <c r="A3084"/>
      <c r="J3084"/>
      <c r="AA3084"/>
      <c r="AB3084"/>
      <c r="AC3084"/>
    </row>
    <row r="3085" spans="1:29" ht="15">
      <c r="A3085"/>
      <c r="J3085"/>
      <c r="AA3085"/>
      <c r="AB3085"/>
      <c r="AC3085"/>
    </row>
    <row r="3086" spans="1:29" ht="15">
      <c r="A3086"/>
      <c r="J3086"/>
      <c r="AA3086"/>
      <c r="AB3086"/>
      <c r="AC3086"/>
    </row>
    <row r="3087" spans="1:29" ht="15">
      <c r="A3087"/>
      <c r="J3087"/>
      <c r="AA3087"/>
      <c r="AB3087"/>
      <c r="AC3087"/>
    </row>
    <row r="3088" spans="1:29" ht="15">
      <c r="A3088"/>
      <c r="J3088"/>
      <c r="AA3088"/>
      <c r="AB3088"/>
      <c r="AC3088"/>
    </row>
    <row r="3089" spans="1:29" ht="15">
      <c r="A3089"/>
      <c r="J3089"/>
      <c r="AA3089"/>
      <c r="AB3089"/>
      <c r="AC3089"/>
    </row>
    <row r="3090" spans="1:29" ht="15">
      <c r="A3090"/>
      <c r="J3090"/>
      <c r="AA3090"/>
      <c r="AB3090"/>
      <c r="AC3090"/>
    </row>
    <row r="3091" spans="1:29" ht="15">
      <c r="A3091"/>
      <c r="J3091"/>
      <c r="AA3091"/>
      <c r="AB3091"/>
      <c r="AC3091"/>
    </row>
    <row r="3092" spans="1:29" ht="15">
      <c r="A3092"/>
      <c r="J3092"/>
      <c r="AA3092"/>
      <c r="AB3092"/>
      <c r="AC3092"/>
    </row>
    <row r="3093" spans="1:29" ht="15">
      <c r="A3093"/>
      <c r="J3093"/>
      <c r="AA3093"/>
      <c r="AB3093"/>
      <c r="AC3093"/>
    </row>
    <row r="3094" spans="1:29" ht="15">
      <c r="A3094"/>
      <c r="J3094"/>
      <c r="AA3094"/>
      <c r="AB3094"/>
      <c r="AC3094"/>
    </row>
    <row r="3095" spans="1:29" ht="15">
      <c r="A3095"/>
      <c r="J3095"/>
      <c r="AA3095"/>
      <c r="AB3095"/>
      <c r="AC3095"/>
    </row>
    <row r="3096" spans="1:29" ht="15">
      <c r="A3096"/>
      <c r="J3096"/>
      <c r="AA3096"/>
      <c r="AB3096"/>
      <c r="AC3096"/>
    </row>
    <row r="3097" spans="1:29" ht="15">
      <c r="A3097"/>
      <c r="J3097"/>
      <c r="AA3097"/>
      <c r="AB3097"/>
      <c r="AC3097"/>
    </row>
    <row r="3098" spans="1:29" ht="15">
      <c r="A3098"/>
      <c r="J3098"/>
      <c r="AA3098"/>
      <c r="AB3098"/>
      <c r="AC3098"/>
    </row>
    <row r="3099" spans="1:29" ht="15">
      <c r="A3099"/>
      <c r="J3099"/>
      <c r="AA3099"/>
      <c r="AB3099"/>
      <c r="AC3099"/>
    </row>
    <row r="3100" spans="1:29" ht="15">
      <c r="A3100"/>
      <c r="J3100"/>
      <c r="AA3100"/>
      <c r="AB3100"/>
      <c r="AC3100"/>
    </row>
    <row r="3101" spans="1:29" ht="15">
      <c r="A3101"/>
      <c r="J3101"/>
      <c r="AA3101"/>
      <c r="AB3101"/>
      <c r="AC3101"/>
    </row>
    <row r="3102" spans="1:29" ht="15">
      <c r="A3102"/>
      <c r="J3102"/>
      <c r="AA3102"/>
      <c r="AB3102"/>
      <c r="AC3102"/>
    </row>
    <row r="3103" spans="1:29" ht="15">
      <c r="A3103"/>
      <c r="J3103"/>
      <c r="AA3103"/>
      <c r="AB3103"/>
      <c r="AC3103"/>
    </row>
    <row r="3104" spans="1:29" ht="15">
      <c r="A3104"/>
      <c r="J3104"/>
      <c r="AA3104"/>
      <c r="AB3104"/>
      <c r="AC3104"/>
    </row>
    <row r="3105" spans="1:29" ht="15">
      <c r="A3105"/>
      <c r="J3105"/>
      <c r="AA3105"/>
      <c r="AB3105"/>
      <c r="AC3105"/>
    </row>
    <row r="3106" spans="1:29" ht="15">
      <c r="A3106"/>
      <c r="J3106"/>
      <c r="AA3106"/>
      <c r="AB3106"/>
      <c r="AC3106"/>
    </row>
    <row r="3107" spans="1:29" ht="15">
      <c r="A3107"/>
      <c r="J3107"/>
      <c r="AA3107"/>
      <c r="AB3107"/>
      <c r="AC3107"/>
    </row>
    <row r="3108" spans="1:29" ht="15">
      <c r="A3108"/>
      <c r="J3108"/>
      <c r="AA3108"/>
      <c r="AB3108"/>
      <c r="AC3108"/>
    </row>
    <row r="3109" spans="1:29" ht="15">
      <c r="A3109"/>
      <c r="J3109"/>
      <c r="AA3109"/>
      <c r="AB3109"/>
      <c r="AC3109"/>
    </row>
    <row r="3110" spans="1:29" ht="15">
      <c r="A3110"/>
      <c r="J3110"/>
      <c r="AA3110"/>
      <c r="AB3110"/>
      <c r="AC3110"/>
    </row>
    <row r="3111" spans="1:29" ht="15">
      <c r="A3111"/>
      <c r="J3111"/>
      <c r="AA3111"/>
      <c r="AB3111"/>
      <c r="AC3111"/>
    </row>
    <row r="3112" spans="1:29" ht="15">
      <c r="A3112"/>
      <c r="J3112"/>
      <c r="AA3112"/>
      <c r="AB3112"/>
      <c r="AC3112"/>
    </row>
    <row r="3113" spans="1:29" ht="15">
      <c r="A3113"/>
      <c r="J3113"/>
      <c r="AA3113"/>
      <c r="AB3113"/>
      <c r="AC3113"/>
    </row>
    <row r="3114" spans="1:29" ht="15">
      <c r="A3114"/>
      <c r="J3114"/>
      <c r="AA3114"/>
      <c r="AB3114"/>
      <c r="AC3114"/>
    </row>
    <row r="3115" spans="1:29" ht="15">
      <c r="A3115"/>
      <c r="J3115"/>
      <c r="AA3115"/>
      <c r="AB3115"/>
      <c r="AC3115"/>
    </row>
    <row r="3116" spans="1:29" ht="15">
      <c r="A3116"/>
      <c r="J3116"/>
      <c r="AA3116"/>
      <c r="AB3116"/>
      <c r="AC3116"/>
    </row>
    <row r="3117" spans="1:29" ht="15">
      <c r="A3117"/>
      <c r="J3117"/>
      <c r="AA3117"/>
      <c r="AB3117"/>
      <c r="AC3117"/>
    </row>
    <row r="3118" spans="1:29" ht="15">
      <c r="A3118"/>
      <c r="J3118"/>
      <c r="AA3118"/>
      <c r="AB3118"/>
      <c r="AC3118"/>
    </row>
    <row r="3119" spans="1:29" ht="15">
      <c r="A3119"/>
      <c r="J3119"/>
      <c r="AA3119"/>
      <c r="AB3119"/>
      <c r="AC3119"/>
    </row>
    <row r="3120" spans="1:29" ht="15">
      <c r="A3120"/>
      <c r="J3120"/>
      <c r="AA3120"/>
      <c r="AB3120"/>
      <c r="AC3120"/>
    </row>
    <row r="3121" spans="1:29" ht="15">
      <c r="A3121"/>
      <c r="J3121"/>
      <c r="AA3121"/>
      <c r="AB3121"/>
      <c r="AC3121"/>
    </row>
    <row r="3122" spans="1:29" ht="15">
      <c r="A3122"/>
      <c r="J3122"/>
      <c r="AA3122"/>
      <c r="AB3122"/>
      <c r="AC3122"/>
    </row>
    <row r="3123" spans="1:29" ht="15">
      <c r="A3123"/>
      <c r="J3123"/>
      <c r="AA3123"/>
      <c r="AB3123"/>
      <c r="AC3123"/>
    </row>
    <row r="3124" spans="1:29" ht="15">
      <c r="A3124"/>
      <c r="J3124"/>
      <c r="AA3124"/>
      <c r="AB3124"/>
      <c r="AC3124"/>
    </row>
    <row r="3125" spans="1:29" ht="15">
      <c r="A3125"/>
      <c r="J3125"/>
      <c r="AA3125"/>
      <c r="AB3125"/>
      <c r="AC3125"/>
    </row>
    <row r="3126" spans="1:29" ht="15">
      <c r="A3126"/>
      <c r="J3126"/>
      <c r="AA3126"/>
      <c r="AB3126"/>
      <c r="AC3126"/>
    </row>
    <row r="3127" spans="1:29" ht="15">
      <c r="A3127"/>
      <c r="J3127"/>
      <c r="AA3127"/>
      <c r="AB3127"/>
      <c r="AC3127"/>
    </row>
    <row r="3128" spans="1:29" ht="15">
      <c r="A3128"/>
      <c r="J3128"/>
      <c r="AA3128"/>
      <c r="AB3128"/>
      <c r="AC3128"/>
    </row>
    <row r="3129" spans="1:29" ht="15">
      <c r="A3129"/>
      <c r="J3129"/>
      <c r="AA3129"/>
      <c r="AB3129"/>
      <c r="AC3129"/>
    </row>
    <row r="3130" spans="1:29" ht="15">
      <c r="A3130"/>
      <c r="J3130"/>
      <c r="AA3130"/>
      <c r="AB3130"/>
      <c r="AC3130"/>
    </row>
    <row r="3131" spans="1:29" ht="15">
      <c r="A3131"/>
      <c r="J3131"/>
      <c r="AA3131"/>
      <c r="AB3131"/>
      <c r="AC3131"/>
    </row>
    <row r="3132" spans="1:29" ht="15">
      <c r="A3132"/>
      <c r="J3132"/>
      <c r="AA3132"/>
      <c r="AB3132"/>
      <c r="AC3132"/>
    </row>
    <row r="3133" spans="1:29" ht="15">
      <c r="A3133"/>
      <c r="J3133"/>
      <c r="AA3133"/>
      <c r="AB3133"/>
      <c r="AC3133"/>
    </row>
    <row r="3134" spans="1:29" ht="15">
      <c r="A3134"/>
      <c r="J3134"/>
      <c r="AA3134"/>
      <c r="AB3134"/>
      <c r="AC3134"/>
    </row>
    <row r="3135" spans="1:29" ht="15">
      <c r="A3135"/>
      <c r="J3135"/>
      <c r="AA3135"/>
      <c r="AB3135"/>
      <c r="AC3135"/>
    </row>
    <row r="3136" spans="1:29" ht="15">
      <c r="A3136"/>
      <c r="J3136"/>
      <c r="AA3136"/>
      <c r="AB3136"/>
      <c r="AC3136"/>
    </row>
    <row r="3137" spans="1:29" ht="15">
      <c r="A3137"/>
      <c r="J3137"/>
      <c r="AA3137"/>
      <c r="AB3137"/>
      <c r="AC3137"/>
    </row>
    <row r="3138" spans="1:29" ht="15">
      <c r="A3138"/>
      <c r="J3138"/>
      <c r="AA3138"/>
      <c r="AB3138"/>
      <c r="AC3138"/>
    </row>
    <row r="3139" spans="1:29" ht="15">
      <c r="A3139"/>
      <c r="J3139"/>
      <c r="AA3139"/>
      <c r="AB3139"/>
      <c r="AC3139"/>
    </row>
    <row r="3140" spans="1:29" ht="15">
      <c r="A3140"/>
      <c r="J3140"/>
      <c r="AA3140"/>
      <c r="AB3140"/>
      <c r="AC3140"/>
    </row>
    <row r="3141" spans="1:29" ht="15">
      <c r="A3141"/>
      <c r="J3141"/>
      <c r="AA3141"/>
      <c r="AB3141"/>
      <c r="AC3141"/>
    </row>
    <row r="3142" spans="1:29" ht="15">
      <c r="A3142"/>
      <c r="J3142"/>
      <c r="AA3142"/>
      <c r="AB3142"/>
      <c r="AC3142"/>
    </row>
    <row r="3143" spans="1:29" ht="15">
      <c r="A3143"/>
      <c r="J3143"/>
      <c r="AA3143"/>
      <c r="AB3143"/>
      <c r="AC3143"/>
    </row>
    <row r="3144" spans="1:29" ht="15">
      <c r="A3144"/>
      <c r="J3144"/>
      <c r="AA3144"/>
      <c r="AB3144"/>
      <c r="AC3144"/>
    </row>
    <row r="3145" spans="1:29" ht="15">
      <c r="A3145"/>
      <c r="J3145"/>
      <c r="AA3145"/>
      <c r="AB3145"/>
      <c r="AC3145"/>
    </row>
    <row r="3146" spans="1:29" ht="15">
      <c r="A3146"/>
      <c r="J3146"/>
      <c r="AA3146"/>
      <c r="AB3146"/>
      <c r="AC3146"/>
    </row>
    <row r="3147" spans="1:29" ht="15">
      <c r="A3147"/>
      <c r="J3147"/>
      <c r="AA3147"/>
      <c r="AB3147"/>
      <c r="AC3147"/>
    </row>
    <row r="3148" spans="1:29" ht="15">
      <c r="A3148"/>
      <c r="J3148"/>
      <c r="AA3148"/>
      <c r="AB3148"/>
      <c r="AC3148"/>
    </row>
    <row r="3149" spans="1:29" ht="15">
      <c r="A3149"/>
      <c r="J3149"/>
      <c r="AA3149"/>
      <c r="AB3149"/>
      <c r="AC3149"/>
    </row>
    <row r="3150" spans="1:29" ht="15">
      <c r="A3150"/>
      <c r="J3150"/>
      <c r="AA3150"/>
      <c r="AB3150"/>
      <c r="AC3150"/>
    </row>
    <row r="3151" spans="1:29" ht="15">
      <c r="A3151"/>
      <c r="J3151"/>
      <c r="AA3151"/>
      <c r="AB3151"/>
      <c r="AC3151"/>
    </row>
    <row r="3152" spans="1:29" ht="15">
      <c r="A3152"/>
      <c r="J3152"/>
      <c r="AA3152"/>
      <c r="AB3152"/>
      <c r="AC3152"/>
    </row>
    <row r="3153" spans="1:29" ht="15">
      <c r="A3153"/>
      <c r="J3153"/>
      <c r="AA3153"/>
      <c r="AB3153"/>
      <c r="AC3153"/>
    </row>
    <row r="3154" spans="1:29" ht="15">
      <c r="A3154"/>
      <c r="J3154"/>
      <c r="AA3154"/>
      <c r="AB3154"/>
      <c r="AC3154"/>
    </row>
    <row r="3155" spans="1:29" ht="15">
      <c r="A3155"/>
      <c r="J3155"/>
      <c r="AA3155"/>
      <c r="AB3155"/>
      <c r="AC3155"/>
    </row>
    <row r="3156" spans="1:29" ht="15">
      <c r="A3156"/>
      <c r="J3156"/>
      <c r="AA3156"/>
      <c r="AB3156"/>
      <c r="AC3156"/>
    </row>
    <row r="3157" spans="1:29" ht="15">
      <c r="A3157"/>
      <c r="J3157"/>
      <c r="AA3157"/>
      <c r="AB3157"/>
      <c r="AC3157"/>
    </row>
    <row r="3158" spans="1:29" ht="15">
      <c r="A3158"/>
      <c r="J3158"/>
      <c r="AA3158"/>
      <c r="AB3158"/>
      <c r="AC3158"/>
    </row>
    <row r="3159" spans="1:29" ht="15">
      <c r="A3159"/>
      <c r="J3159"/>
      <c r="AA3159"/>
      <c r="AB3159"/>
      <c r="AC3159"/>
    </row>
    <row r="3160" spans="1:29" ht="15">
      <c r="A3160"/>
      <c r="J3160"/>
      <c r="AA3160"/>
      <c r="AB3160"/>
      <c r="AC3160"/>
    </row>
    <row r="3161" spans="1:29" ht="15">
      <c r="A3161"/>
      <c r="J3161"/>
      <c r="AA3161"/>
      <c r="AB3161"/>
      <c r="AC3161"/>
    </row>
    <row r="3162" spans="1:29" ht="15">
      <c r="A3162"/>
      <c r="J3162"/>
      <c r="AA3162"/>
      <c r="AB3162"/>
      <c r="AC3162"/>
    </row>
    <row r="3163" spans="1:29" ht="15">
      <c r="A3163"/>
      <c r="J3163"/>
      <c r="AA3163"/>
      <c r="AB3163"/>
      <c r="AC3163"/>
    </row>
    <row r="3164" spans="1:29" ht="15">
      <c r="A3164"/>
      <c r="J3164"/>
      <c r="AA3164"/>
      <c r="AB3164"/>
      <c r="AC3164"/>
    </row>
    <row r="3165" spans="1:29" ht="15">
      <c r="A3165"/>
      <c r="J3165"/>
      <c r="AA3165"/>
      <c r="AB3165"/>
      <c r="AC3165"/>
    </row>
    <row r="3166" spans="1:29" ht="15">
      <c r="A3166"/>
      <c r="J3166"/>
      <c r="AA3166"/>
      <c r="AB3166"/>
      <c r="AC3166"/>
    </row>
    <row r="3167" spans="1:29" ht="15">
      <c r="A3167"/>
      <c r="J3167"/>
      <c r="AA3167"/>
      <c r="AB3167"/>
      <c r="AC3167"/>
    </row>
    <row r="3168" spans="1:29" ht="15">
      <c r="A3168"/>
      <c r="J3168"/>
      <c r="AA3168"/>
      <c r="AB3168"/>
      <c r="AC3168"/>
    </row>
    <row r="3169" spans="1:29" ht="15">
      <c r="A3169"/>
      <c r="J3169"/>
      <c r="AA3169"/>
      <c r="AB3169"/>
      <c r="AC3169"/>
    </row>
    <row r="3170" spans="1:29" ht="15">
      <c r="A3170"/>
      <c r="J3170"/>
      <c r="AA3170"/>
      <c r="AB3170"/>
      <c r="AC3170"/>
    </row>
    <row r="3171" spans="1:29" ht="15">
      <c r="A3171"/>
      <c r="J3171"/>
      <c r="AA3171"/>
      <c r="AB3171"/>
      <c r="AC3171"/>
    </row>
    <row r="3172" spans="1:29" ht="15">
      <c r="A3172"/>
      <c r="J3172"/>
      <c r="AA3172"/>
      <c r="AB3172"/>
      <c r="AC3172"/>
    </row>
    <row r="3173" spans="1:29" ht="15">
      <c r="A3173"/>
      <c r="J3173"/>
      <c r="AA3173"/>
      <c r="AB3173"/>
      <c r="AC3173"/>
    </row>
    <row r="3174" spans="1:29" ht="15">
      <c r="A3174"/>
      <c r="J3174"/>
      <c r="AA3174"/>
      <c r="AB3174"/>
      <c r="AC3174"/>
    </row>
    <row r="3175" spans="1:29" ht="15">
      <c r="A3175"/>
      <c r="J3175"/>
      <c r="AA3175"/>
      <c r="AB3175"/>
      <c r="AC3175"/>
    </row>
    <row r="3176" spans="1:29" ht="15">
      <c r="A3176"/>
      <c r="J3176"/>
      <c r="AA3176"/>
      <c r="AB3176"/>
      <c r="AC3176"/>
    </row>
    <row r="3177" spans="1:29" ht="15">
      <c r="A3177"/>
      <c r="J3177"/>
      <c r="AA3177"/>
      <c r="AB3177"/>
      <c r="AC3177"/>
    </row>
    <row r="3178" spans="1:29" ht="15">
      <c r="A3178"/>
      <c r="J3178"/>
      <c r="AA3178"/>
      <c r="AB3178"/>
      <c r="AC3178"/>
    </row>
    <row r="3179" spans="1:29" ht="15">
      <c r="A3179"/>
      <c r="J3179"/>
      <c r="AA3179"/>
      <c r="AB3179"/>
      <c r="AC3179"/>
    </row>
    <row r="3180" spans="1:29" ht="15">
      <c r="A3180"/>
      <c r="J3180"/>
      <c r="AA3180"/>
      <c r="AB3180"/>
      <c r="AC3180"/>
    </row>
    <row r="3181" spans="1:29" ht="15">
      <c r="A3181"/>
      <c r="J3181"/>
      <c r="AA3181"/>
      <c r="AB3181"/>
      <c r="AC3181"/>
    </row>
    <row r="3182" spans="1:29" ht="15">
      <c r="A3182"/>
      <c r="J3182"/>
      <c r="AA3182"/>
      <c r="AB3182"/>
      <c r="AC3182"/>
    </row>
    <row r="3183" spans="1:29" ht="15">
      <c r="A3183"/>
      <c r="J3183"/>
      <c r="AA3183"/>
      <c r="AB3183"/>
      <c r="AC3183"/>
    </row>
    <row r="3184" spans="1:29" ht="15">
      <c r="A3184"/>
      <c r="J3184"/>
      <c r="AA3184"/>
      <c r="AB3184"/>
      <c r="AC3184"/>
    </row>
    <row r="3185" spans="1:29" ht="15">
      <c r="A3185"/>
      <c r="J3185"/>
      <c r="AA3185"/>
      <c r="AB3185"/>
      <c r="AC3185"/>
    </row>
    <row r="3186" spans="1:29" ht="15">
      <c r="A3186"/>
      <c r="J3186"/>
      <c r="AA3186"/>
      <c r="AB3186"/>
      <c r="AC3186"/>
    </row>
    <row r="3187" spans="1:29" ht="15">
      <c r="A3187"/>
      <c r="J3187"/>
      <c r="AA3187"/>
      <c r="AB3187"/>
      <c r="AC3187"/>
    </row>
    <row r="3188" spans="1:29" ht="15">
      <c r="A3188"/>
      <c r="J3188"/>
      <c r="AA3188"/>
      <c r="AB3188"/>
      <c r="AC3188"/>
    </row>
    <row r="3189" spans="1:29" ht="15">
      <c r="A3189"/>
      <c r="J3189"/>
      <c r="AA3189"/>
      <c r="AB3189"/>
      <c r="AC3189"/>
    </row>
    <row r="3190" spans="1:29" ht="15">
      <c r="A3190"/>
      <c r="J3190"/>
      <c r="AA3190"/>
      <c r="AB3190"/>
      <c r="AC3190"/>
    </row>
    <row r="3191" spans="1:29" ht="15">
      <c r="A3191"/>
      <c r="J3191"/>
      <c r="AA3191"/>
      <c r="AB3191"/>
      <c r="AC3191"/>
    </row>
    <row r="3192" spans="1:29" ht="15">
      <c r="A3192"/>
      <c r="J3192"/>
      <c r="AA3192"/>
      <c r="AB3192"/>
      <c r="AC3192"/>
    </row>
    <row r="3193" spans="1:29" ht="15">
      <c r="A3193"/>
      <c r="J3193"/>
      <c r="AA3193"/>
      <c r="AB3193"/>
      <c r="AC3193"/>
    </row>
    <row r="3194" spans="1:29" ht="15">
      <c r="A3194"/>
      <c r="J3194"/>
      <c r="AA3194"/>
      <c r="AB3194"/>
      <c r="AC3194"/>
    </row>
    <row r="3195" spans="1:29" ht="15">
      <c r="A3195"/>
      <c r="J3195"/>
      <c r="AA3195"/>
      <c r="AB3195"/>
      <c r="AC3195"/>
    </row>
    <row r="3196" spans="1:29" ht="15">
      <c r="A3196"/>
      <c r="J3196"/>
      <c r="AA3196"/>
      <c r="AB3196"/>
      <c r="AC3196"/>
    </row>
    <row r="3197" spans="1:29" ht="15">
      <c r="A3197"/>
      <c r="J3197"/>
      <c r="AA3197"/>
      <c r="AB3197"/>
      <c r="AC3197"/>
    </row>
    <row r="3198" spans="1:29" ht="15">
      <c r="A3198"/>
      <c r="J3198"/>
      <c r="AA3198"/>
      <c r="AB3198"/>
      <c r="AC3198"/>
    </row>
    <row r="3199" spans="1:29" ht="15">
      <c r="A3199"/>
      <c r="J3199"/>
      <c r="AA3199"/>
      <c r="AB3199"/>
      <c r="AC3199"/>
    </row>
    <row r="3200" spans="1:29" ht="15">
      <c r="A3200"/>
      <c r="J3200"/>
      <c r="AA3200"/>
      <c r="AB3200"/>
      <c r="AC3200"/>
    </row>
    <row r="3201" spans="1:29" ht="15">
      <c r="A3201"/>
      <c r="J3201"/>
      <c r="AA3201"/>
      <c r="AB3201"/>
      <c r="AC3201"/>
    </row>
    <row r="3202" spans="1:29" ht="15">
      <c r="A3202"/>
      <c r="J3202"/>
      <c r="AA3202"/>
      <c r="AB3202"/>
      <c r="AC3202"/>
    </row>
    <row r="3203" spans="1:29" ht="15">
      <c r="A3203"/>
      <c r="J3203"/>
      <c r="AA3203"/>
      <c r="AB3203"/>
      <c r="AC3203"/>
    </row>
    <row r="3204" spans="1:29" ht="15">
      <c r="A3204"/>
      <c r="J3204"/>
      <c r="AA3204"/>
      <c r="AB3204"/>
      <c r="AC3204"/>
    </row>
    <row r="3205" spans="1:29" ht="15">
      <c r="A3205"/>
      <c r="J3205"/>
      <c r="AA3205"/>
      <c r="AB3205"/>
      <c r="AC3205"/>
    </row>
    <row r="3206" spans="1:29" ht="15">
      <c r="A3206"/>
      <c r="J3206"/>
      <c r="AA3206"/>
      <c r="AB3206"/>
      <c r="AC3206"/>
    </row>
    <row r="3207" spans="1:29" ht="15">
      <c r="A3207"/>
      <c r="J3207"/>
      <c r="AA3207"/>
      <c r="AB3207"/>
      <c r="AC3207"/>
    </row>
    <row r="3208" spans="1:29" ht="15">
      <c r="A3208"/>
      <c r="J3208"/>
      <c r="AA3208"/>
      <c r="AB3208"/>
      <c r="AC3208"/>
    </row>
    <row r="3209" spans="1:29" ht="15">
      <c r="A3209"/>
      <c r="J3209"/>
      <c r="AA3209"/>
      <c r="AB3209"/>
      <c r="AC3209"/>
    </row>
    <row r="3210" spans="1:29" ht="15">
      <c r="A3210"/>
      <c r="J3210"/>
      <c r="AA3210"/>
      <c r="AB3210"/>
      <c r="AC3210"/>
    </row>
    <row r="3211" spans="1:29" ht="15">
      <c r="A3211"/>
      <c r="J3211"/>
      <c r="AA3211"/>
      <c r="AB3211"/>
      <c r="AC3211"/>
    </row>
    <row r="3212" spans="1:29" ht="15">
      <c r="A3212"/>
      <c r="J3212"/>
      <c r="AA3212"/>
      <c r="AB3212"/>
      <c r="AC3212"/>
    </row>
    <row r="3213" spans="1:29" ht="15">
      <c r="A3213"/>
      <c r="J3213"/>
      <c r="AA3213"/>
      <c r="AB3213"/>
      <c r="AC3213"/>
    </row>
    <row r="3214" spans="1:29" ht="15">
      <c r="A3214"/>
      <c r="J3214"/>
      <c r="AA3214"/>
      <c r="AB3214"/>
      <c r="AC3214"/>
    </row>
    <row r="3215" spans="1:29" ht="15">
      <c r="A3215"/>
      <c r="J3215"/>
      <c r="AA3215"/>
      <c r="AB3215"/>
      <c r="AC3215"/>
    </row>
    <row r="3216" spans="1:29" ht="15">
      <c r="A3216"/>
      <c r="J3216"/>
      <c r="AA3216"/>
      <c r="AB3216"/>
      <c r="AC3216"/>
    </row>
    <row r="3217" spans="1:29" ht="15">
      <c r="A3217"/>
      <c r="J3217"/>
      <c r="AA3217"/>
      <c r="AB3217"/>
      <c r="AC3217"/>
    </row>
    <row r="3218" spans="1:29" ht="15">
      <c r="A3218"/>
      <c r="J3218"/>
      <c r="AA3218"/>
      <c r="AB3218"/>
      <c r="AC3218"/>
    </row>
    <row r="3219" spans="1:29" ht="15">
      <c r="A3219"/>
      <c r="J3219"/>
      <c r="AA3219"/>
      <c r="AB3219"/>
      <c r="AC3219"/>
    </row>
    <row r="3220" spans="1:29" ht="15">
      <c r="A3220"/>
      <c r="J3220"/>
      <c r="AA3220"/>
      <c r="AB3220"/>
      <c r="AC3220"/>
    </row>
    <row r="3221" spans="1:29" ht="15">
      <c r="A3221"/>
      <c r="J3221"/>
      <c r="AA3221"/>
      <c r="AB3221"/>
      <c r="AC3221"/>
    </row>
    <row r="3222" spans="1:29" ht="15">
      <c r="A3222"/>
      <c r="J3222"/>
      <c r="AA3222"/>
      <c r="AB3222"/>
      <c r="AC3222"/>
    </row>
    <row r="3223" spans="1:29" ht="15">
      <c r="A3223"/>
      <c r="J3223"/>
      <c r="AA3223"/>
      <c r="AB3223"/>
      <c r="AC3223"/>
    </row>
    <row r="3224" spans="1:29" ht="15">
      <c r="A3224"/>
      <c r="J3224"/>
      <c r="AA3224"/>
      <c r="AB3224"/>
      <c r="AC3224"/>
    </row>
    <row r="3225" spans="1:29" ht="15">
      <c r="A3225"/>
      <c r="J3225"/>
      <c r="AA3225"/>
      <c r="AB3225"/>
      <c r="AC3225"/>
    </row>
    <row r="3226" spans="1:29" ht="15">
      <c r="A3226"/>
      <c r="J3226"/>
      <c r="AA3226"/>
      <c r="AB3226"/>
      <c r="AC3226"/>
    </row>
    <row r="3227" spans="1:29" ht="15">
      <c r="A3227"/>
      <c r="J3227"/>
      <c r="AA3227"/>
      <c r="AB3227"/>
      <c r="AC3227"/>
    </row>
    <row r="3228" spans="1:29" ht="15">
      <c r="A3228"/>
      <c r="J3228"/>
      <c r="AA3228"/>
      <c r="AB3228"/>
      <c r="AC3228"/>
    </row>
    <row r="3229" spans="1:29" ht="15">
      <c r="A3229"/>
      <c r="J3229"/>
      <c r="AA3229"/>
      <c r="AB3229"/>
      <c r="AC3229"/>
    </row>
    <row r="3230" spans="1:29" ht="15">
      <c r="A3230"/>
      <c r="J3230"/>
      <c r="AA3230"/>
      <c r="AB3230"/>
      <c r="AC3230"/>
    </row>
    <row r="3231" spans="1:29" ht="15">
      <c r="A3231"/>
      <c r="J3231"/>
      <c r="AA3231"/>
      <c r="AB3231"/>
      <c r="AC3231"/>
    </row>
    <row r="3232" spans="1:29" ht="15">
      <c r="A3232"/>
      <c r="J3232"/>
      <c r="AA3232"/>
      <c r="AB3232"/>
      <c r="AC3232"/>
    </row>
    <row r="3233" spans="1:29" ht="15">
      <c r="A3233"/>
      <c r="J3233"/>
      <c r="AA3233"/>
      <c r="AB3233"/>
      <c r="AC3233"/>
    </row>
    <row r="3234" spans="1:29" ht="15">
      <c r="A3234"/>
      <c r="J3234"/>
      <c r="AA3234"/>
      <c r="AB3234"/>
      <c r="AC3234"/>
    </row>
    <row r="3235" spans="1:29" ht="15">
      <c r="A3235"/>
      <c r="J3235"/>
      <c r="AA3235"/>
      <c r="AB3235"/>
      <c r="AC3235"/>
    </row>
    <row r="3236" spans="1:29" ht="15">
      <c r="A3236"/>
      <c r="J3236"/>
      <c r="AA3236"/>
      <c r="AB3236"/>
      <c r="AC3236"/>
    </row>
    <row r="3237" spans="1:29" ht="15">
      <c r="A3237"/>
      <c r="J3237"/>
      <c r="AA3237"/>
      <c r="AB3237"/>
      <c r="AC3237"/>
    </row>
    <row r="3238" spans="1:29" ht="15">
      <c r="A3238"/>
      <c r="J3238"/>
      <c r="AA3238"/>
      <c r="AB3238"/>
      <c r="AC3238"/>
    </row>
    <row r="3239" spans="1:29" ht="15">
      <c r="A3239"/>
      <c r="J3239"/>
      <c r="AA3239"/>
      <c r="AB3239"/>
      <c r="AC3239"/>
    </row>
    <row r="3240" spans="1:29" ht="15">
      <c r="A3240"/>
      <c r="J3240"/>
      <c r="AA3240"/>
      <c r="AB3240"/>
      <c r="AC3240"/>
    </row>
    <row r="3241" spans="1:29" ht="15">
      <c r="A3241"/>
      <c r="J3241"/>
      <c r="AA3241"/>
      <c r="AB3241"/>
      <c r="AC3241"/>
    </row>
    <row r="3242" spans="1:29" ht="15">
      <c r="A3242"/>
      <c r="J3242"/>
      <c r="AA3242"/>
      <c r="AB3242"/>
      <c r="AC3242"/>
    </row>
    <row r="3243" spans="1:29" ht="15">
      <c r="A3243"/>
      <c r="J3243"/>
      <c r="AA3243"/>
      <c r="AB3243"/>
      <c r="AC3243"/>
    </row>
    <row r="3244" spans="1:29" ht="15">
      <c r="A3244"/>
      <c r="J3244"/>
      <c r="AA3244"/>
      <c r="AB3244"/>
      <c r="AC3244"/>
    </row>
    <row r="3245" spans="1:29" ht="15">
      <c r="A3245"/>
      <c r="J3245"/>
      <c r="AA3245"/>
      <c r="AB3245"/>
      <c r="AC3245"/>
    </row>
    <row r="3246" spans="1:29" ht="15">
      <c r="A3246"/>
      <c r="J3246"/>
      <c r="AA3246"/>
      <c r="AB3246"/>
      <c r="AC3246"/>
    </row>
    <row r="3247" spans="1:29" ht="15">
      <c r="A3247"/>
      <c r="J3247"/>
      <c r="AA3247"/>
      <c r="AB3247"/>
      <c r="AC3247"/>
    </row>
    <row r="3248" spans="1:29" ht="15">
      <c r="A3248"/>
      <c r="J3248"/>
      <c r="AA3248"/>
      <c r="AB3248"/>
      <c r="AC3248"/>
    </row>
    <row r="3249" spans="1:29" ht="15">
      <c r="A3249"/>
      <c r="J3249"/>
      <c r="AA3249"/>
      <c r="AB3249"/>
      <c r="AC3249"/>
    </row>
    <row r="3250" spans="1:29" ht="15">
      <c r="A3250"/>
      <c r="J3250"/>
      <c r="AA3250"/>
      <c r="AB3250"/>
      <c r="AC3250"/>
    </row>
    <row r="3251" spans="1:29" ht="15">
      <c r="A3251"/>
      <c r="J3251"/>
      <c r="AA3251"/>
      <c r="AB3251"/>
      <c r="AC3251"/>
    </row>
    <row r="3252" spans="1:29" ht="15">
      <c r="A3252"/>
      <c r="J3252"/>
      <c r="AA3252"/>
      <c r="AB3252"/>
      <c r="AC3252"/>
    </row>
    <row r="3253" spans="1:29" ht="15">
      <c r="A3253"/>
      <c r="J3253"/>
      <c r="AA3253"/>
      <c r="AB3253"/>
      <c r="AC3253"/>
    </row>
    <row r="3254" spans="1:29" ht="15">
      <c r="A3254"/>
      <c r="J3254"/>
      <c r="AA3254"/>
      <c r="AB3254"/>
      <c r="AC3254"/>
    </row>
    <row r="3255" spans="1:29" ht="15">
      <c r="A3255"/>
      <c r="J3255"/>
      <c r="AA3255"/>
      <c r="AB3255"/>
      <c r="AC3255"/>
    </row>
    <row r="3256" spans="1:29" ht="15">
      <c r="A3256"/>
      <c r="J3256"/>
      <c r="AA3256"/>
      <c r="AB3256"/>
      <c r="AC3256"/>
    </row>
    <row r="3257" spans="1:29" ht="15">
      <c r="A3257"/>
      <c r="J3257"/>
      <c r="AA3257"/>
      <c r="AB3257"/>
      <c r="AC3257"/>
    </row>
    <row r="3258" spans="1:29" ht="15">
      <c r="A3258"/>
      <c r="J3258"/>
      <c r="AA3258"/>
      <c r="AB3258"/>
      <c r="AC3258"/>
    </row>
    <row r="3259" spans="1:29" ht="15">
      <c r="A3259"/>
      <c r="J3259"/>
      <c r="AA3259"/>
      <c r="AB3259"/>
      <c r="AC3259"/>
    </row>
    <row r="3260" spans="1:29" ht="15">
      <c r="A3260"/>
      <c r="J3260"/>
      <c r="AA3260"/>
      <c r="AB3260"/>
      <c r="AC3260"/>
    </row>
    <row r="3261" spans="1:29" ht="15">
      <c r="A3261"/>
      <c r="J3261"/>
      <c r="AA3261"/>
      <c r="AB3261"/>
      <c r="AC3261"/>
    </row>
    <row r="3262" spans="1:29" ht="15">
      <c r="A3262"/>
      <c r="J3262"/>
      <c r="AA3262"/>
      <c r="AB3262"/>
      <c r="AC3262"/>
    </row>
    <row r="3263" spans="1:29" ht="15">
      <c r="A3263"/>
      <c r="J3263"/>
      <c r="AA3263"/>
      <c r="AB3263"/>
      <c r="AC3263"/>
    </row>
    <row r="3264" spans="1:29" ht="15">
      <c r="A3264"/>
      <c r="J3264"/>
      <c r="AA3264"/>
      <c r="AB3264"/>
      <c r="AC3264"/>
    </row>
    <row r="3265" spans="1:29" ht="15">
      <c r="A3265"/>
      <c r="J3265"/>
      <c r="AA3265"/>
      <c r="AB3265"/>
      <c r="AC3265"/>
    </row>
    <row r="3266" spans="1:29" ht="15">
      <c r="A3266"/>
      <c r="J3266"/>
      <c r="AA3266"/>
      <c r="AB3266"/>
      <c r="AC3266"/>
    </row>
    <row r="3267" spans="1:29" ht="15">
      <c r="A3267"/>
      <c r="J3267"/>
      <c r="AA3267"/>
      <c r="AB3267"/>
      <c r="AC3267"/>
    </row>
    <row r="3268" spans="1:29" ht="15">
      <c r="A3268"/>
      <c r="J3268"/>
      <c r="AA3268"/>
      <c r="AB3268"/>
      <c r="AC3268"/>
    </row>
    <row r="3269" spans="1:29" ht="15">
      <c r="A3269"/>
      <c r="J3269"/>
      <c r="AA3269"/>
      <c r="AB3269"/>
      <c r="AC3269"/>
    </row>
    <row r="3270" spans="1:29" ht="15">
      <c r="A3270"/>
      <c r="J3270"/>
      <c r="AA3270"/>
      <c r="AB3270"/>
      <c r="AC3270"/>
    </row>
    <row r="3271" spans="1:29" ht="15">
      <c r="A3271"/>
      <c r="J3271"/>
      <c r="AA3271"/>
      <c r="AB3271"/>
      <c r="AC3271"/>
    </row>
    <row r="3272" spans="1:29" ht="15">
      <c r="A3272"/>
      <c r="J3272"/>
      <c r="AA3272"/>
      <c r="AB3272"/>
      <c r="AC3272"/>
    </row>
    <row r="3273" spans="1:29" ht="15">
      <c r="A3273"/>
      <c r="J3273"/>
      <c r="AA3273"/>
      <c r="AB3273"/>
      <c r="AC3273"/>
    </row>
    <row r="3274" spans="1:29" ht="15">
      <c r="A3274"/>
      <c r="J3274"/>
      <c r="AA3274"/>
      <c r="AB3274"/>
      <c r="AC3274"/>
    </row>
    <row r="3275" spans="1:29" ht="15">
      <c r="A3275"/>
      <c r="J3275"/>
      <c r="AA3275"/>
      <c r="AB3275"/>
      <c r="AC3275"/>
    </row>
    <row r="3276" spans="1:29" ht="15">
      <c r="A3276"/>
      <c r="J3276"/>
      <c r="AA3276"/>
      <c r="AB3276"/>
      <c r="AC3276"/>
    </row>
    <row r="3277" spans="1:29" ht="15">
      <c r="A3277"/>
      <c r="J3277"/>
      <c r="AA3277"/>
      <c r="AB3277"/>
      <c r="AC3277"/>
    </row>
    <row r="3278" spans="1:29" ht="15">
      <c r="A3278"/>
      <c r="J3278"/>
      <c r="AA3278"/>
      <c r="AB3278"/>
      <c r="AC3278"/>
    </row>
    <row r="3279" spans="1:29" ht="15">
      <c r="A3279"/>
      <c r="J3279"/>
      <c r="AA3279"/>
      <c r="AB3279"/>
      <c r="AC3279"/>
    </row>
    <row r="3280" spans="1:29" ht="15">
      <c r="A3280"/>
      <c r="J3280"/>
      <c r="AA3280"/>
      <c r="AB3280"/>
      <c r="AC3280"/>
    </row>
    <row r="3281" spans="1:29" ht="15">
      <c r="A3281"/>
      <c r="J3281"/>
      <c r="AA3281"/>
      <c r="AB3281"/>
      <c r="AC3281"/>
    </row>
    <row r="3282" spans="1:29" ht="15">
      <c r="A3282"/>
      <c r="J3282"/>
      <c r="AA3282"/>
      <c r="AB3282"/>
      <c r="AC3282"/>
    </row>
    <row r="3283" spans="1:29" ht="15">
      <c r="A3283"/>
      <c r="J3283"/>
      <c r="AA3283"/>
      <c r="AB3283"/>
      <c r="AC3283"/>
    </row>
    <row r="3284" spans="1:29" ht="15">
      <c r="A3284"/>
      <c r="J3284"/>
      <c r="AA3284"/>
      <c r="AB3284"/>
      <c r="AC3284"/>
    </row>
    <row r="3285" spans="1:29" ht="15">
      <c r="A3285"/>
      <c r="J3285"/>
      <c r="AA3285"/>
      <c r="AB3285"/>
      <c r="AC3285"/>
    </row>
    <row r="3286" spans="1:29" ht="15">
      <c r="A3286"/>
      <c r="J3286"/>
      <c r="AA3286"/>
      <c r="AB3286"/>
      <c r="AC3286"/>
    </row>
    <row r="3287" spans="1:29" ht="15">
      <c r="A3287"/>
      <c r="J3287"/>
      <c r="AA3287"/>
      <c r="AB3287"/>
      <c r="AC3287"/>
    </row>
    <row r="3288" spans="1:29" ht="15">
      <c r="A3288"/>
      <c r="J3288"/>
      <c r="AA3288"/>
      <c r="AB3288"/>
      <c r="AC3288"/>
    </row>
    <row r="3289" spans="1:29" ht="15">
      <c r="A3289"/>
      <c r="J3289"/>
      <c r="AA3289"/>
      <c r="AB3289"/>
      <c r="AC3289"/>
    </row>
    <row r="3290" spans="1:29" ht="15">
      <c r="A3290"/>
      <c r="J3290"/>
      <c r="AA3290"/>
      <c r="AB3290"/>
      <c r="AC3290"/>
    </row>
    <row r="3291" spans="1:29" ht="15">
      <c r="A3291"/>
      <c r="J3291"/>
      <c r="AA3291"/>
      <c r="AB3291"/>
      <c r="AC3291"/>
    </row>
    <row r="3292" spans="1:29" ht="15">
      <c r="A3292"/>
      <c r="J3292"/>
      <c r="AA3292"/>
      <c r="AB3292"/>
      <c r="AC3292"/>
    </row>
    <row r="3293" spans="1:29" ht="15">
      <c r="A3293"/>
      <c r="J3293"/>
      <c r="AA3293"/>
      <c r="AB3293"/>
      <c r="AC3293"/>
    </row>
    <row r="3294" spans="1:29" ht="15">
      <c r="A3294"/>
      <c r="J3294"/>
      <c r="AA3294"/>
      <c r="AB3294"/>
      <c r="AC3294"/>
    </row>
    <row r="3295" spans="1:29" ht="15">
      <c r="A3295"/>
      <c r="J3295"/>
      <c r="AA3295"/>
      <c r="AB3295"/>
      <c r="AC3295"/>
    </row>
    <row r="3296" spans="1:29" ht="15">
      <c r="A3296"/>
      <c r="J3296"/>
      <c r="AA3296"/>
      <c r="AB3296"/>
      <c r="AC3296"/>
    </row>
    <row r="3297" spans="1:29" ht="15">
      <c r="A3297"/>
      <c r="J3297"/>
      <c r="AA3297"/>
      <c r="AB3297"/>
      <c r="AC3297"/>
    </row>
    <row r="3298" spans="1:29" ht="15">
      <c r="A3298"/>
      <c r="J3298"/>
      <c r="AA3298"/>
      <c r="AB3298"/>
      <c r="AC3298"/>
    </row>
    <row r="3299" spans="1:29" ht="15">
      <c r="A3299"/>
      <c r="J3299"/>
      <c r="AA3299"/>
      <c r="AB3299"/>
      <c r="AC3299"/>
    </row>
    <row r="3300" spans="1:29" ht="15">
      <c r="A3300"/>
      <c r="J3300"/>
      <c r="AA3300"/>
      <c r="AB3300"/>
      <c r="AC3300"/>
    </row>
    <row r="3301" spans="1:29" ht="15">
      <c r="A3301"/>
      <c r="J3301"/>
      <c r="AA3301"/>
      <c r="AB3301"/>
      <c r="AC3301"/>
    </row>
    <row r="3302" spans="1:29" ht="15">
      <c r="A3302"/>
      <c r="J3302"/>
      <c r="AA3302"/>
      <c r="AB3302"/>
      <c r="AC3302"/>
    </row>
    <row r="3303" spans="1:29" ht="15">
      <c r="A3303"/>
      <c r="J3303"/>
      <c r="AA3303"/>
      <c r="AB3303"/>
      <c r="AC3303"/>
    </row>
    <row r="3304" spans="1:29" ht="15">
      <c r="A3304"/>
      <c r="J3304"/>
      <c r="AA3304"/>
      <c r="AB3304"/>
      <c r="AC3304"/>
    </row>
    <row r="3305" spans="1:29" ht="15">
      <c r="A3305"/>
      <c r="J3305"/>
      <c r="AA3305"/>
      <c r="AB3305"/>
      <c r="AC3305"/>
    </row>
    <row r="3306" spans="1:29" ht="15">
      <c r="A3306"/>
      <c r="J3306"/>
      <c r="AA3306"/>
      <c r="AB3306"/>
      <c r="AC3306"/>
    </row>
    <row r="3307" spans="1:29" ht="15">
      <c r="A3307"/>
      <c r="J3307"/>
      <c r="AA3307"/>
      <c r="AB3307"/>
      <c r="AC3307"/>
    </row>
    <row r="3308" spans="1:29" ht="15">
      <c r="A3308"/>
      <c r="J3308"/>
      <c r="AA3308"/>
      <c r="AB3308"/>
      <c r="AC3308"/>
    </row>
    <row r="3309" spans="1:29" ht="15">
      <c r="A3309"/>
      <c r="J3309"/>
      <c r="AA3309"/>
      <c r="AB3309"/>
      <c r="AC3309"/>
    </row>
    <row r="3310" spans="1:29" ht="15">
      <c r="A3310"/>
      <c r="J3310"/>
      <c r="AA3310"/>
      <c r="AB3310"/>
      <c r="AC3310"/>
    </row>
    <row r="3311" spans="1:29" ht="15">
      <c r="A3311"/>
      <c r="J3311"/>
      <c r="AA3311"/>
      <c r="AB3311"/>
      <c r="AC3311"/>
    </row>
    <row r="3312" spans="1:29" ht="15">
      <c r="A3312"/>
      <c r="J3312"/>
      <c r="AA3312"/>
      <c r="AB3312"/>
      <c r="AC3312"/>
    </row>
    <row r="3313" spans="1:29" ht="15">
      <c r="A3313"/>
      <c r="J3313"/>
      <c r="AA3313"/>
      <c r="AB3313"/>
      <c r="AC3313"/>
    </row>
    <row r="3314" spans="1:29" ht="15">
      <c r="A3314"/>
      <c r="J3314"/>
      <c r="AA3314"/>
      <c r="AB3314"/>
      <c r="AC3314"/>
    </row>
    <row r="3315" spans="1:29" ht="15">
      <c r="A3315"/>
      <c r="J3315"/>
      <c r="AA3315"/>
      <c r="AB3315"/>
      <c r="AC3315"/>
    </row>
    <row r="3316" spans="1:29" ht="15">
      <c r="A3316"/>
      <c r="J3316"/>
      <c r="AA3316"/>
      <c r="AB3316"/>
      <c r="AC3316"/>
    </row>
    <row r="3317" spans="1:29" ht="15">
      <c r="A3317"/>
      <c r="J3317"/>
      <c r="AA3317"/>
      <c r="AB3317"/>
      <c r="AC3317"/>
    </row>
    <row r="3318" spans="1:29" ht="15">
      <c r="A3318"/>
      <c r="J3318"/>
      <c r="AA3318"/>
      <c r="AB3318"/>
      <c r="AC3318"/>
    </row>
    <row r="3319" spans="1:29" ht="15">
      <c r="A3319"/>
      <c r="J3319"/>
      <c r="AA3319"/>
      <c r="AB3319"/>
      <c r="AC3319"/>
    </row>
    <row r="3320" spans="1:29" ht="15">
      <c r="A3320"/>
      <c r="J3320"/>
      <c r="AA3320"/>
      <c r="AB3320"/>
      <c r="AC3320"/>
    </row>
    <row r="3321" spans="1:29" ht="15">
      <c r="A3321"/>
      <c r="J3321"/>
      <c r="AA3321"/>
      <c r="AB3321"/>
      <c r="AC3321"/>
    </row>
    <row r="3322" spans="1:29" ht="15">
      <c r="A3322"/>
      <c r="J3322"/>
      <c r="AA3322"/>
      <c r="AB3322"/>
      <c r="AC3322"/>
    </row>
    <row r="3323" spans="1:29" ht="15">
      <c r="A3323"/>
      <c r="J3323"/>
      <c r="AA3323"/>
      <c r="AB3323"/>
      <c r="AC3323"/>
    </row>
    <row r="3324" spans="1:29" ht="15">
      <c r="A3324"/>
      <c r="J3324"/>
      <c r="AA3324"/>
      <c r="AB3324"/>
      <c r="AC3324"/>
    </row>
    <row r="3325" spans="1:29" ht="15">
      <c r="A3325"/>
      <c r="J3325"/>
      <c r="AA3325"/>
      <c r="AB3325"/>
      <c r="AC3325"/>
    </row>
    <row r="3326" spans="1:29" ht="15">
      <c r="A3326"/>
      <c r="J3326"/>
      <c r="AA3326"/>
      <c r="AB3326"/>
      <c r="AC3326"/>
    </row>
    <row r="3327" spans="1:29" ht="15">
      <c r="A3327"/>
      <c r="J3327"/>
      <c r="AA3327"/>
      <c r="AB3327"/>
      <c r="AC3327"/>
    </row>
    <row r="3328" spans="1:29" ht="15">
      <c r="A3328"/>
      <c r="J3328"/>
      <c r="AA3328"/>
      <c r="AB3328"/>
      <c r="AC3328"/>
    </row>
    <row r="3329" spans="1:29" ht="15">
      <c r="A3329"/>
      <c r="J3329"/>
      <c r="AA3329"/>
      <c r="AB3329"/>
      <c r="AC3329"/>
    </row>
    <row r="3330" spans="1:29" ht="15">
      <c r="A3330"/>
      <c r="J3330"/>
      <c r="AA3330"/>
      <c r="AB3330"/>
      <c r="AC3330"/>
    </row>
    <row r="3331" spans="1:29" ht="15">
      <c r="A3331"/>
      <c r="J3331"/>
      <c r="AA3331"/>
      <c r="AB3331"/>
      <c r="AC3331"/>
    </row>
    <row r="3332" spans="1:29" ht="15">
      <c r="A3332"/>
      <c r="J3332"/>
      <c r="AA3332"/>
      <c r="AB3332"/>
      <c r="AC3332"/>
    </row>
    <row r="3333" spans="1:29" ht="15">
      <c r="A3333"/>
      <c r="J3333"/>
      <c r="AA3333"/>
      <c r="AB3333"/>
      <c r="AC3333"/>
    </row>
    <row r="3334" spans="1:29" ht="15">
      <c r="A3334"/>
      <c r="J3334"/>
      <c r="AA3334"/>
      <c r="AB3334"/>
      <c r="AC3334"/>
    </row>
    <row r="3335" spans="1:29" ht="15">
      <c r="A3335"/>
      <c r="J3335"/>
      <c r="AA3335"/>
      <c r="AB3335"/>
      <c r="AC3335"/>
    </row>
    <row r="3336" spans="1:29" ht="15">
      <c r="A3336"/>
      <c r="J3336"/>
      <c r="AA3336"/>
      <c r="AB3336"/>
      <c r="AC3336"/>
    </row>
    <row r="3337" spans="1:29" ht="15">
      <c r="A3337"/>
      <c r="J3337"/>
      <c r="AA3337"/>
      <c r="AB3337"/>
      <c r="AC3337"/>
    </row>
    <row r="3338" spans="1:29" ht="15">
      <c r="A3338"/>
      <c r="J3338"/>
      <c r="AA3338"/>
      <c r="AB3338"/>
      <c r="AC3338"/>
    </row>
    <row r="3339" spans="1:29" ht="15">
      <c r="A3339"/>
      <c r="J3339"/>
      <c r="AA3339"/>
      <c r="AB3339"/>
      <c r="AC3339"/>
    </row>
    <row r="3340" spans="1:29" ht="15">
      <c r="A3340"/>
      <c r="J3340"/>
      <c r="AA3340"/>
      <c r="AB3340"/>
      <c r="AC3340"/>
    </row>
    <row r="3341" spans="1:29" ht="15">
      <c r="A3341"/>
      <c r="J3341"/>
      <c r="AA3341"/>
      <c r="AB3341"/>
      <c r="AC3341"/>
    </row>
    <row r="3342" spans="1:29" ht="15">
      <c r="A3342"/>
      <c r="J3342"/>
      <c r="AA3342"/>
      <c r="AB3342"/>
      <c r="AC3342"/>
    </row>
    <row r="3343" spans="1:29" ht="15">
      <c r="A3343"/>
      <c r="J3343"/>
      <c r="AA3343"/>
      <c r="AB3343"/>
      <c r="AC3343"/>
    </row>
    <row r="3344" spans="1:29" ht="15">
      <c r="A3344"/>
      <c r="J3344"/>
      <c r="AA3344"/>
      <c r="AB3344"/>
      <c r="AC3344"/>
    </row>
    <row r="3345" spans="1:29" ht="15">
      <c r="A3345"/>
      <c r="J3345"/>
      <c r="AA3345"/>
      <c r="AB3345"/>
      <c r="AC3345"/>
    </row>
    <row r="3346" spans="1:29" ht="15">
      <c r="A3346"/>
      <c r="J3346"/>
      <c r="AA3346"/>
      <c r="AB3346"/>
      <c r="AC3346"/>
    </row>
    <row r="3347" spans="1:29" ht="15">
      <c r="A3347"/>
      <c r="J3347"/>
      <c r="AA3347"/>
      <c r="AB3347"/>
      <c r="AC3347"/>
    </row>
    <row r="3348" spans="1:29" ht="15">
      <c r="A3348"/>
      <c r="J3348"/>
      <c r="AA3348"/>
      <c r="AB3348"/>
      <c r="AC3348"/>
    </row>
    <row r="3349" spans="1:29" ht="15">
      <c r="A3349"/>
      <c r="J3349"/>
      <c r="AA3349"/>
      <c r="AB3349"/>
      <c r="AC3349"/>
    </row>
    <row r="3350" spans="1:29" ht="15">
      <c r="A3350"/>
      <c r="J3350"/>
      <c r="AA3350"/>
      <c r="AB3350"/>
      <c r="AC3350"/>
    </row>
    <row r="3351" spans="1:29" ht="15">
      <c r="A3351"/>
      <c r="J3351"/>
      <c r="AA3351"/>
      <c r="AB3351"/>
      <c r="AC3351"/>
    </row>
    <row r="3352" spans="1:29" ht="15">
      <c r="A3352"/>
      <c r="J3352"/>
      <c r="AA3352"/>
      <c r="AB3352"/>
      <c r="AC3352"/>
    </row>
    <row r="3353" spans="1:29" ht="15">
      <c r="A3353"/>
      <c r="J3353"/>
      <c r="AA3353"/>
      <c r="AB3353"/>
      <c r="AC3353"/>
    </row>
    <row r="3354" spans="1:29" ht="15">
      <c r="A3354"/>
      <c r="J3354"/>
      <c r="AA3354"/>
      <c r="AB3354"/>
      <c r="AC3354"/>
    </row>
    <row r="3355" spans="1:29" ht="15">
      <c r="A3355"/>
      <c r="J3355"/>
      <c r="AA3355"/>
      <c r="AB3355"/>
      <c r="AC3355"/>
    </row>
    <row r="3356" spans="1:29" ht="15">
      <c r="A3356"/>
      <c r="J3356"/>
      <c r="AA3356"/>
      <c r="AB3356"/>
      <c r="AC3356"/>
    </row>
    <row r="3357" spans="1:29" ht="15">
      <c r="A3357"/>
      <c r="J3357"/>
      <c r="AA3357"/>
      <c r="AB3357"/>
      <c r="AC3357"/>
    </row>
    <row r="3358" spans="1:29" ht="15">
      <c r="A3358"/>
      <c r="J3358"/>
      <c r="AA3358"/>
      <c r="AB3358"/>
      <c r="AC3358"/>
    </row>
    <row r="3359" spans="1:29" ht="15">
      <c r="A3359"/>
      <c r="J3359"/>
      <c r="AA3359"/>
      <c r="AB3359"/>
      <c r="AC3359"/>
    </row>
    <row r="3360" spans="1:29" ht="15">
      <c r="A3360"/>
      <c r="J3360"/>
      <c r="AA3360"/>
      <c r="AB3360"/>
      <c r="AC3360"/>
    </row>
    <row r="3361" spans="1:29" ht="15">
      <c r="A3361"/>
      <c r="J3361"/>
      <c r="AA3361"/>
      <c r="AB3361"/>
      <c r="AC3361"/>
    </row>
    <row r="3362" spans="1:29" ht="15">
      <c r="A3362"/>
      <c r="J3362"/>
      <c r="AA3362"/>
      <c r="AB3362"/>
      <c r="AC3362"/>
    </row>
    <row r="3363" spans="1:29" ht="15">
      <c r="A3363"/>
      <c r="J3363"/>
      <c r="AA3363"/>
      <c r="AB3363"/>
      <c r="AC3363"/>
    </row>
    <row r="3364" spans="1:29" ht="15">
      <c r="A3364"/>
      <c r="J3364"/>
      <c r="AA3364"/>
      <c r="AB3364"/>
      <c r="AC3364"/>
    </row>
    <row r="3365" spans="1:29" ht="15">
      <c r="A3365"/>
      <c r="J3365"/>
      <c r="AA3365"/>
      <c r="AB3365"/>
      <c r="AC3365"/>
    </row>
    <row r="3366" spans="1:29" ht="15">
      <c r="A3366"/>
      <c r="J3366"/>
      <c r="AA3366"/>
      <c r="AB3366"/>
      <c r="AC3366"/>
    </row>
    <row r="3367" spans="1:29" ht="15">
      <c r="A3367"/>
      <c r="J3367"/>
      <c r="AA3367"/>
      <c r="AB3367"/>
      <c r="AC3367"/>
    </row>
    <row r="3368" spans="1:29" ht="15">
      <c r="A3368"/>
      <c r="J3368"/>
      <c r="AA3368"/>
      <c r="AB3368"/>
      <c r="AC3368"/>
    </row>
    <row r="3369" spans="1:29" ht="15">
      <c r="A3369"/>
      <c r="J3369"/>
      <c r="AA3369"/>
      <c r="AB3369"/>
      <c r="AC3369"/>
    </row>
    <row r="3370" spans="1:29" ht="15">
      <c r="A3370"/>
      <c r="J3370"/>
      <c r="AA3370"/>
      <c r="AB3370"/>
      <c r="AC3370"/>
    </row>
    <row r="3371" spans="1:29" ht="15">
      <c r="A3371"/>
      <c r="J3371"/>
      <c r="AA3371"/>
      <c r="AB3371"/>
      <c r="AC3371"/>
    </row>
    <row r="3372" spans="1:29" ht="15">
      <c r="A3372"/>
      <c r="J3372"/>
      <c r="AA3372"/>
      <c r="AB3372"/>
      <c r="AC3372"/>
    </row>
    <row r="3373" spans="1:29" ht="15">
      <c r="A3373"/>
      <c r="J3373"/>
      <c r="AA3373"/>
      <c r="AB3373"/>
      <c r="AC3373"/>
    </row>
    <row r="3374" spans="1:29" ht="15">
      <c r="A3374"/>
      <c r="J3374"/>
      <c r="AA3374"/>
      <c r="AB3374"/>
      <c r="AC3374"/>
    </row>
    <row r="3375" spans="1:29" ht="15">
      <c r="A3375"/>
      <c r="J3375"/>
      <c r="AA3375"/>
      <c r="AB3375"/>
      <c r="AC3375"/>
    </row>
    <row r="3376" spans="1:29" ht="15">
      <c r="A3376"/>
      <c r="J3376"/>
      <c r="AA3376"/>
      <c r="AB3376"/>
      <c r="AC3376"/>
    </row>
    <row r="3377" spans="1:29" ht="15">
      <c r="A3377"/>
      <c r="J3377"/>
      <c r="AA3377"/>
      <c r="AB3377"/>
      <c r="AC3377"/>
    </row>
    <row r="3378" spans="1:29" ht="15">
      <c r="A3378"/>
      <c r="J3378"/>
      <c r="AA3378"/>
      <c r="AB3378"/>
      <c r="AC3378"/>
    </row>
    <row r="3379" spans="1:29" ht="15">
      <c r="A3379"/>
      <c r="J3379"/>
      <c r="AA3379"/>
      <c r="AB3379"/>
      <c r="AC3379"/>
    </row>
    <row r="3380" spans="1:29" ht="15">
      <c r="A3380"/>
      <c r="J3380"/>
      <c r="AA3380"/>
      <c r="AB3380"/>
      <c r="AC3380"/>
    </row>
    <row r="3381" spans="1:29" ht="15">
      <c r="A3381"/>
      <c r="J3381"/>
      <c r="AA3381"/>
      <c r="AB3381"/>
      <c r="AC3381"/>
    </row>
    <row r="3382" spans="1:29" ht="15">
      <c r="A3382"/>
      <c r="J3382"/>
      <c r="AA3382"/>
      <c r="AB3382"/>
      <c r="AC3382"/>
    </row>
    <row r="3383" spans="1:29" ht="15">
      <c r="A3383"/>
      <c r="J3383"/>
      <c r="AA3383"/>
      <c r="AB3383"/>
      <c r="AC3383"/>
    </row>
    <row r="3384" spans="1:29" ht="15">
      <c r="A3384"/>
      <c r="J3384"/>
      <c r="AA3384"/>
      <c r="AB3384"/>
      <c r="AC3384"/>
    </row>
    <row r="3385" spans="1:29" ht="15">
      <c r="A3385"/>
      <c r="J3385"/>
      <c r="AA3385"/>
      <c r="AB3385"/>
      <c r="AC3385"/>
    </row>
    <row r="3386" spans="1:29" ht="15">
      <c r="A3386"/>
      <c r="J3386"/>
      <c r="AA3386"/>
      <c r="AB3386"/>
      <c r="AC3386"/>
    </row>
    <row r="3387" spans="1:29" ht="15">
      <c r="A3387"/>
      <c r="J3387"/>
      <c r="AA3387"/>
      <c r="AB3387"/>
      <c r="AC3387"/>
    </row>
    <row r="3388" spans="1:29" ht="15">
      <c r="A3388"/>
      <c r="J3388"/>
      <c r="AA3388"/>
      <c r="AB3388"/>
      <c r="AC3388"/>
    </row>
    <row r="3389" spans="1:29" ht="15">
      <c r="A3389"/>
      <c r="J3389"/>
      <c r="AA3389"/>
      <c r="AB3389"/>
      <c r="AC3389"/>
    </row>
    <row r="3390" spans="1:29" ht="15">
      <c r="A3390"/>
      <c r="J3390"/>
      <c r="AA3390"/>
      <c r="AB3390"/>
      <c r="AC3390"/>
    </row>
    <row r="3391" spans="1:29" ht="15">
      <c r="A3391"/>
      <c r="J3391"/>
      <c r="AA3391"/>
      <c r="AB3391"/>
      <c r="AC3391"/>
    </row>
    <row r="3392" spans="1:29" ht="15">
      <c r="A3392"/>
      <c r="J3392"/>
      <c r="AA3392"/>
      <c r="AB3392"/>
      <c r="AC3392"/>
    </row>
    <row r="3393" spans="1:29" ht="15">
      <c r="A3393"/>
      <c r="J3393"/>
      <c r="AA3393"/>
      <c r="AB3393"/>
      <c r="AC3393"/>
    </row>
    <row r="3394" spans="1:29" ht="15">
      <c r="A3394"/>
      <c r="J3394"/>
      <c r="AA3394"/>
      <c r="AB3394"/>
      <c r="AC3394"/>
    </row>
    <row r="3395" spans="1:29" ht="15">
      <c r="A3395"/>
      <c r="J3395"/>
      <c r="AA3395"/>
      <c r="AB3395"/>
      <c r="AC3395"/>
    </row>
    <row r="3396" spans="1:29" ht="15">
      <c r="A3396"/>
      <c r="J3396"/>
      <c r="AA3396"/>
      <c r="AB3396"/>
      <c r="AC3396"/>
    </row>
    <row r="3397" spans="1:29" ht="15">
      <c r="A3397"/>
      <c r="J3397"/>
      <c r="AA3397"/>
      <c r="AB3397"/>
      <c r="AC3397"/>
    </row>
    <row r="3398" spans="1:29" ht="15">
      <c r="A3398"/>
      <c r="J3398"/>
      <c r="AA3398"/>
      <c r="AB3398"/>
      <c r="AC3398"/>
    </row>
    <row r="3399" spans="1:29" ht="15">
      <c r="A3399"/>
      <c r="J3399"/>
      <c r="AA3399"/>
      <c r="AB3399"/>
      <c r="AC3399"/>
    </row>
    <row r="3400" spans="1:29" ht="15">
      <c r="A3400"/>
      <c r="J3400"/>
      <c r="AA3400"/>
      <c r="AB3400"/>
      <c r="AC3400"/>
    </row>
    <row r="3401" spans="1:29" ht="15">
      <c r="A3401"/>
      <c r="J3401"/>
      <c r="AA3401"/>
      <c r="AB3401"/>
      <c r="AC3401"/>
    </row>
    <row r="3402" spans="1:29" ht="15">
      <c r="A3402"/>
      <c r="J3402"/>
      <c r="AA3402"/>
      <c r="AB3402"/>
      <c r="AC3402"/>
    </row>
    <row r="3403" spans="1:29" ht="15">
      <c r="A3403"/>
      <c r="J3403"/>
      <c r="AA3403"/>
      <c r="AB3403"/>
      <c r="AC3403"/>
    </row>
    <row r="3404" spans="1:29" ht="15">
      <c r="A3404"/>
      <c r="J3404"/>
      <c r="AA3404"/>
      <c r="AB3404"/>
      <c r="AC3404"/>
    </row>
    <row r="3405" spans="1:29" ht="15">
      <c r="A3405"/>
      <c r="J3405"/>
      <c r="AA3405"/>
      <c r="AB3405"/>
      <c r="AC3405"/>
    </row>
    <row r="3406" spans="1:29" ht="15">
      <c r="A3406"/>
      <c r="J3406"/>
      <c r="AA3406"/>
      <c r="AB3406"/>
      <c r="AC3406"/>
    </row>
    <row r="3407" spans="1:29" ht="15">
      <c r="A3407"/>
      <c r="J3407"/>
      <c r="AA3407"/>
      <c r="AB3407"/>
      <c r="AC3407"/>
    </row>
    <row r="3408" spans="1:29" ht="15">
      <c r="A3408"/>
      <c r="J3408"/>
      <c r="AA3408"/>
      <c r="AB3408"/>
      <c r="AC3408"/>
    </row>
    <row r="3409" spans="1:29" ht="15">
      <c r="A3409"/>
      <c r="J3409"/>
      <c r="AA3409"/>
      <c r="AB3409"/>
      <c r="AC3409"/>
    </row>
    <row r="3410" spans="1:29" ht="15">
      <c r="A3410"/>
      <c r="J3410"/>
      <c r="AA3410"/>
      <c r="AB3410"/>
      <c r="AC3410"/>
    </row>
    <row r="3411" spans="1:29" ht="15">
      <c r="A3411"/>
      <c r="J3411"/>
      <c r="AA3411"/>
      <c r="AB3411"/>
      <c r="AC3411"/>
    </row>
    <row r="3412" spans="1:29" ht="15">
      <c r="A3412"/>
      <c r="J3412"/>
      <c r="AA3412"/>
      <c r="AB3412"/>
      <c r="AC3412"/>
    </row>
    <row r="3413" spans="1:29" ht="15">
      <c r="A3413"/>
      <c r="J3413"/>
      <c r="AA3413"/>
      <c r="AB3413"/>
      <c r="AC3413"/>
    </row>
    <row r="3414" spans="1:29" ht="15">
      <c r="A3414"/>
      <c r="J3414"/>
      <c r="AA3414"/>
      <c r="AB3414"/>
      <c r="AC3414"/>
    </row>
    <row r="3415" spans="1:29" ht="15">
      <c r="A3415"/>
      <c r="J3415"/>
      <c r="AA3415"/>
      <c r="AB3415"/>
      <c r="AC3415"/>
    </row>
    <row r="3416" spans="1:29" ht="15">
      <c r="A3416"/>
      <c r="J3416"/>
      <c r="AA3416"/>
      <c r="AB3416"/>
      <c r="AC3416"/>
    </row>
    <row r="3417" spans="1:29" ht="15">
      <c r="A3417"/>
      <c r="J3417"/>
      <c r="AA3417"/>
      <c r="AB3417"/>
      <c r="AC3417"/>
    </row>
    <row r="3418" spans="1:29" ht="15">
      <c r="A3418"/>
      <c r="J3418"/>
      <c r="AA3418"/>
      <c r="AB3418"/>
      <c r="AC3418"/>
    </row>
    <row r="3419" spans="1:29" ht="15">
      <c r="A3419"/>
      <c r="J3419"/>
      <c r="AA3419"/>
      <c r="AB3419"/>
      <c r="AC3419"/>
    </row>
    <row r="3420" spans="1:29" ht="15">
      <c r="A3420"/>
      <c r="J3420"/>
      <c r="AA3420"/>
      <c r="AB3420"/>
      <c r="AC3420"/>
    </row>
    <row r="3421" spans="1:29" ht="15">
      <c r="A3421"/>
      <c r="J3421"/>
      <c r="AA3421"/>
      <c r="AB3421"/>
      <c r="AC3421"/>
    </row>
    <row r="3422" spans="1:29" ht="15">
      <c r="A3422"/>
      <c r="J3422"/>
      <c r="AA3422"/>
      <c r="AB3422"/>
      <c r="AC3422"/>
    </row>
    <row r="3423" spans="1:29" ht="15">
      <c r="A3423"/>
      <c r="J3423"/>
      <c r="AA3423"/>
      <c r="AB3423"/>
      <c r="AC3423"/>
    </row>
    <row r="3424" spans="1:29" ht="15">
      <c r="A3424"/>
      <c r="J3424"/>
      <c r="AA3424"/>
      <c r="AB3424"/>
      <c r="AC3424"/>
    </row>
    <row r="3425" spans="1:29" ht="15">
      <c r="A3425"/>
      <c r="J3425"/>
      <c r="AA3425"/>
      <c r="AB3425"/>
      <c r="AC3425"/>
    </row>
    <row r="3426" spans="1:29" ht="15">
      <c r="A3426"/>
      <c r="J3426"/>
      <c r="AA3426"/>
      <c r="AB3426"/>
      <c r="AC3426"/>
    </row>
    <row r="3427" spans="1:29" ht="15">
      <c r="A3427"/>
      <c r="J3427"/>
      <c r="AA3427"/>
      <c r="AB3427"/>
      <c r="AC3427"/>
    </row>
    <row r="3428" spans="1:29" ht="15">
      <c r="A3428"/>
      <c r="J3428"/>
      <c r="AA3428"/>
      <c r="AB3428"/>
      <c r="AC3428"/>
    </row>
    <row r="3429" spans="1:29" ht="15">
      <c r="A3429"/>
      <c r="J3429"/>
      <c r="AA3429"/>
      <c r="AB3429"/>
      <c r="AC3429"/>
    </row>
    <row r="3430" spans="1:29" ht="15">
      <c r="A3430"/>
      <c r="J3430"/>
      <c r="AA3430"/>
      <c r="AB3430"/>
      <c r="AC3430"/>
    </row>
    <row r="3431" spans="1:29" ht="15">
      <c r="A3431"/>
      <c r="J3431"/>
      <c r="AA3431"/>
      <c r="AB3431"/>
      <c r="AC3431"/>
    </row>
    <row r="3432" spans="1:29" ht="15">
      <c r="A3432"/>
      <c r="J3432"/>
      <c r="AA3432"/>
      <c r="AB3432"/>
      <c r="AC3432"/>
    </row>
    <row r="3433" spans="1:29" ht="15">
      <c r="A3433"/>
      <c r="J3433"/>
      <c r="AA3433"/>
      <c r="AB3433"/>
      <c r="AC3433"/>
    </row>
    <row r="3434" spans="1:29" ht="15">
      <c r="A3434"/>
      <c r="J3434"/>
      <c r="AA3434"/>
      <c r="AB3434"/>
      <c r="AC3434"/>
    </row>
    <row r="3435" spans="1:29" ht="15">
      <c r="A3435"/>
      <c r="J3435"/>
      <c r="AA3435"/>
      <c r="AB3435"/>
      <c r="AC3435"/>
    </row>
    <row r="3436" spans="1:29" ht="15">
      <c r="A3436"/>
      <c r="J3436"/>
      <c r="AA3436"/>
      <c r="AB3436"/>
      <c r="AC3436"/>
    </row>
    <row r="3437" spans="1:29" ht="15">
      <c r="A3437"/>
      <c r="J3437"/>
      <c r="AA3437"/>
      <c r="AB3437"/>
      <c r="AC3437"/>
    </row>
    <row r="3438" spans="1:29" ht="15">
      <c r="A3438"/>
      <c r="J3438"/>
      <c r="AA3438"/>
      <c r="AB3438"/>
      <c r="AC3438"/>
    </row>
    <row r="3439" spans="1:29" ht="15">
      <c r="A3439"/>
      <c r="J3439"/>
      <c r="AA3439"/>
      <c r="AB3439"/>
      <c r="AC3439"/>
    </row>
    <row r="3440" spans="1:29" ht="15">
      <c r="A3440"/>
      <c r="J3440"/>
      <c r="AA3440"/>
      <c r="AB3440"/>
      <c r="AC3440"/>
    </row>
    <row r="3441" spans="1:29" ht="15">
      <c r="A3441"/>
      <c r="J3441"/>
      <c r="AA3441"/>
      <c r="AB3441"/>
      <c r="AC3441"/>
    </row>
    <row r="3442" spans="1:29" ht="15">
      <c r="A3442"/>
      <c r="J3442"/>
      <c r="AA3442"/>
      <c r="AB3442"/>
      <c r="AC3442"/>
    </row>
    <row r="3443" spans="1:29" ht="15">
      <c r="A3443"/>
      <c r="J3443"/>
      <c r="AA3443"/>
      <c r="AB3443"/>
      <c r="AC3443"/>
    </row>
    <row r="3444" spans="1:29" ht="15">
      <c r="A3444"/>
      <c r="J3444"/>
      <c r="AA3444"/>
      <c r="AB3444"/>
      <c r="AC3444"/>
    </row>
    <row r="3445" spans="1:29" ht="15">
      <c r="A3445"/>
      <c r="J3445"/>
      <c r="AA3445"/>
      <c r="AB3445"/>
      <c r="AC3445"/>
    </row>
    <row r="3446" spans="1:29" ht="15">
      <c r="A3446"/>
      <c r="J3446"/>
      <c r="AA3446"/>
      <c r="AB3446"/>
      <c r="AC3446"/>
    </row>
    <row r="3447" spans="1:29" ht="15">
      <c r="A3447"/>
      <c r="J3447"/>
      <c r="AA3447"/>
      <c r="AB3447"/>
      <c r="AC3447"/>
    </row>
    <row r="3448" spans="1:29" ht="15">
      <c r="A3448"/>
      <c r="J3448"/>
      <c r="AA3448"/>
      <c r="AB3448"/>
      <c r="AC3448"/>
    </row>
    <row r="3449" spans="1:29" ht="15">
      <c r="A3449"/>
      <c r="J3449"/>
      <c r="AA3449"/>
      <c r="AB3449"/>
      <c r="AC3449"/>
    </row>
    <row r="3450" spans="1:29" ht="15">
      <c r="A3450"/>
      <c r="J3450"/>
      <c r="AA3450"/>
      <c r="AB3450"/>
      <c r="AC3450"/>
    </row>
    <row r="3451" spans="1:29" ht="15">
      <c r="A3451"/>
      <c r="J3451"/>
      <c r="AA3451"/>
      <c r="AB3451"/>
      <c r="AC3451"/>
    </row>
    <row r="3452" spans="1:29" ht="15">
      <c r="A3452"/>
      <c r="J3452"/>
      <c r="AA3452"/>
      <c r="AB3452"/>
      <c r="AC3452"/>
    </row>
    <row r="3453" spans="1:29" ht="15">
      <c r="A3453"/>
      <c r="J3453"/>
      <c r="AA3453"/>
      <c r="AB3453"/>
      <c r="AC3453"/>
    </row>
    <row r="3454" spans="1:29" ht="15">
      <c r="A3454"/>
      <c r="J3454"/>
      <c r="AA3454"/>
      <c r="AB3454"/>
      <c r="AC3454"/>
    </row>
    <row r="3455" spans="1:29" ht="15">
      <c r="A3455"/>
      <c r="J3455"/>
      <c r="AA3455"/>
      <c r="AB3455"/>
      <c r="AC3455"/>
    </row>
    <row r="3456" spans="1:29" ht="15">
      <c r="A3456"/>
      <c r="J3456"/>
      <c r="AA3456"/>
      <c r="AB3456"/>
      <c r="AC3456"/>
    </row>
    <row r="3457" spans="1:29" ht="15">
      <c r="A3457"/>
      <c r="J3457"/>
      <c r="AA3457"/>
      <c r="AB3457"/>
      <c r="AC3457"/>
    </row>
    <row r="3458" spans="1:29" ht="15">
      <c r="A3458"/>
      <c r="J3458"/>
      <c r="AA3458"/>
      <c r="AB3458"/>
      <c r="AC3458"/>
    </row>
    <row r="3459" spans="1:29" ht="15">
      <c r="A3459"/>
      <c r="J3459"/>
      <c r="AA3459"/>
      <c r="AB3459"/>
      <c r="AC3459"/>
    </row>
    <row r="3460" spans="1:29" ht="15">
      <c r="A3460"/>
      <c r="J3460"/>
      <c r="AA3460"/>
      <c r="AB3460"/>
      <c r="AC3460"/>
    </row>
    <row r="3461" spans="1:29" ht="15">
      <c r="A3461"/>
      <c r="J3461"/>
      <c r="AA3461"/>
      <c r="AB3461"/>
      <c r="AC3461"/>
    </row>
    <row r="3462" spans="1:29" ht="15">
      <c r="A3462"/>
      <c r="J3462"/>
      <c r="AA3462"/>
      <c r="AB3462"/>
      <c r="AC3462"/>
    </row>
    <row r="3463" spans="1:29" ht="15">
      <c r="A3463"/>
      <c r="J3463"/>
      <c r="AA3463"/>
      <c r="AB3463"/>
      <c r="AC3463"/>
    </row>
    <row r="3464" spans="1:29" ht="15">
      <c r="A3464"/>
      <c r="J3464"/>
      <c r="AA3464"/>
      <c r="AB3464"/>
      <c r="AC3464"/>
    </row>
    <row r="3465" spans="1:29" ht="15">
      <c r="A3465"/>
      <c r="J3465"/>
      <c r="AA3465"/>
      <c r="AB3465"/>
      <c r="AC3465"/>
    </row>
    <row r="3466" spans="1:29" ht="15">
      <c r="A3466"/>
      <c r="J3466"/>
      <c r="AA3466"/>
      <c r="AB3466"/>
      <c r="AC3466"/>
    </row>
    <row r="3467" spans="1:29" ht="15">
      <c r="A3467"/>
      <c r="J3467"/>
      <c r="AA3467"/>
      <c r="AB3467"/>
      <c r="AC3467"/>
    </row>
    <row r="3468" spans="1:29" ht="15">
      <c r="A3468"/>
      <c r="J3468"/>
      <c r="AA3468"/>
      <c r="AB3468"/>
      <c r="AC3468"/>
    </row>
    <row r="3469" spans="1:29" ht="15">
      <c r="A3469"/>
      <c r="J3469"/>
      <c r="AA3469"/>
      <c r="AB3469"/>
      <c r="AC3469"/>
    </row>
    <row r="3470" spans="1:29" ht="15">
      <c r="A3470"/>
      <c r="J3470"/>
      <c r="AA3470"/>
      <c r="AB3470"/>
      <c r="AC3470"/>
    </row>
    <row r="3471" spans="1:29" ht="15">
      <c r="A3471"/>
      <c r="J3471"/>
      <c r="AA3471"/>
      <c r="AB3471"/>
      <c r="AC3471"/>
    </row>
    <row r="3472" spans="1:29" ht="15">
      <c r="A3472"/>
      <c r="J3472"/>
      <c r="AA3472"/>
      <c r="AB3472"/>
      <c r="AC3472"/>
    </row>
    <row r="3473" spans="1:29" ht="15">
      <c r="A3473"/>
      <c r="J3473"/>
      <c r="AA3473"/>
      <c r="AB3473"/>
      <c r="AC3473"/>
    </row>
    <row r="3474" spans="1:29" ht="15">
      <c r="A3474"/>
      <c r="J3474"/>
      <c r="AA3474"/>
      <c r="AB3474"/>
      <c r="AC3474"/>
    </row>
    <row r="3475" spans="1:29" ht="15">
      <c r="A3475"/>
      <c r="J3475"/>
      <c r="AA3475"/>
      <c r="AB3475"/>
      <c r="AC3475"/>
    </row>
    <row r="3476" spans="1:29" ht="15">
      <c r="A3476"/>
      <c r="J3476"/>
      <c r="AA3476"/>
      <c r="AB3476"/>
      <c r="AC3476"/>
    </row>
    <row r="3477" spans="1:29" ht="15">
      <c r="A3477"/>
      <c r="J3477"/>
      <c r="AA3477"/>
      <c r="AB3477"/>
      <c r="AC3477"/>
    </row>
    <row r="3478" spans="1:29" ht="15">
      <c r="A3478"/>
      <c r="J3478"/>
      <c r="AA3478"/>
      <c r="AB3478"/>
      <c r="AC3478"/>
    </row>
    <row r="3479" spans="1:29" ht="15">
      <c r="A3479"/>
      <c r="J3479"/>
      <c r="AA3479"/>
      <c r="AB3479"/>
      <c r="AC3479"/>
    </row>
    <row r="3480" spans="1:29" ht="15">
      <c r="A3480"/>
      <c r="J3480"/>
      <c r="AA3480"/>
      <c r="AB3480"/>
      <c r="AC3480"/>
    </row>
    <row r="3481" spans="1:29" ht="15">
      <c r="A3481"/>
      <c r="J3481"/>
      <c r="AA3481"/>
      <c r="AB3481"/>
      <c r="AC3481"/>
    </row>
    <row r="3482" spans="1:29" ht="15">
      <c r="A3482"/>
      <c r="J3482"/>
      <c r="AA3482"/>
      <c r="AB3482"/>
      <c r="AC3482"/>
    </row>
    <row r="3483" spans="1:29" ht="15">
      <c r="A3483"/>
      <c r="J3483"/>
      <c r="AA3483"/>
      <c r="AB3483"/>
      <c r="AC3483"/>
    </row>
    <row r="3484" spans="1:29" ht="15">
      <c r="A3484"/>
      <c r="J3484"/>
      <c r="AA3484"/>
      <c r="AB3484"/>
      <c r="AC3484"/>
    </row>
    <row r="3485" spans="1:29" ht="15">
      <c r="A3485"/>
      <c r="J3485"/>
      <c r="AA3485"/>
      <c r="AB3485"/>
      <c r="AC3485"/>
    </row>
    <row r="3486" spans="1:29" ht="15">
      <c r="A3486"/>
      <c r="J3486"/>
      <c r="AA3486"/>
      <c r="AB3486"/>
      <c r="AC3486"/>
    </row>
    <row r="3487" spans="1:29" ht="15">
      <c r="A3487"/>
      <c r="J3487"/>
      <c r="AA3487"/>
      <c r="AB3487"/>
      <c r="AC3487"/>
    </row>
    <row r="3488" spans="1:29" ht="15">
      <c r="A3488"/>
      <c r="J3488"/>
      <c r="AA3488"/>
      <c r="AB3488"/>
      <c r="AC3488"/>
    </row>
    <row r="3489" spans="1:29" ht="15">
      <c r="A3489"/>
      <c r="J3489"/>
      <c r="AA3489"/>
      <c r="AB3489"/>
      <c r="AC3489"/>
    </row>
    <row r="3490" spans="1:29" ht="15">
      <c r="A3490"/>
      <c r="J3490"/>
      <c r="AA3490"/>
      <c r="AB3490"/>
      <c r="AC3490"/>
    </row>
    <row r="3491" spans="1:29" ht="15">
      <c r="A3491"/>
      <c r="J3491"/>
      <c r="AA3491"/>
      <c r="AB3491"/>
      <c r="AC3491"/>
    </row>
    <row r="3492" spans="1:29" ht="15">
      <c r="A3492"/>
      <c r="J3492"/>
      <c r="AA3492"/>
      <c r="AB3492"/>
      <c r="AC3492"/>
    </row>
    <row r="3493" spans="1:29" ht="15">
      <c r="A3493"/>
      <c r="J3493"/>
      <c r="AA3493"/>
      <c r="AB3493"/>
      <c r="AC3493"/>
    </row>
    <row r="3494" spans="1:29" ht="15">
      <c r="A3494"/>
      <c r="J3494"/>
      <c r="AA3494"/>
      <c r="AB3494"/>
      <c r="AC3494"/>
    </row>
    <row r="3495" spans="1:29" ht="15">
      <c r="A3495"/>
      <c r="J3495"/>
      <c r="AA3495"/>
      <c r="AB3495"/>
      <c r="AC3495"/>
    </row>
    <row r="3496" spans="1:29" ht="15">
      <c r="A3496"/>
      <c r="J3496"/>
      <c r="AA3496"/>
      <c r="AB3496"/>
      <c r="AC3496"/>
    </row>
    <row r="3497" spans="1:29" ht="15">
      <c r="A3497"/>
      <c r="J3497"/>
      <c r="AA3497"/>
      <c r="AB3497"/>
      <c r="AC3497"/>
    </row>
    <row r="3498" spans="1:29" ht="15">
      <c r="A3498"/>
      <c r="J3498"/>
      <c r="AA3498"/>
      <c r="AB3498"/>
      <c r="AC3498"/>
    </row>
    <row r="3499" spans="1:29" ht="15">
      <c r="A3499"/>
      <c r="J3499"/>
      <c r="AA3499"/>
      <c r="AB3499"/>
      <c r="AC3499"/>
    </row>
    <row r="3500" spans="1:29" ht="15">
      <c r="A3500"/>
      <c r="J3500"/>
      <c r="AA3500"/>
      <c r="AB3500"/>
      <c r="AC3500"/>
    </row>
    <row r="3501" spans="1:29" ht="15">
      <c r="A3501"/>
      <c r="J3501"/>
      <c r="AA3501"/>
      <c r="AB3501"/>
      <c r="AC3501"/>
    </row>
    <row r="3502" spans="1:29" ht="15">
      <c r="A3502"/>
      <c r="J3502"/>
      <c r="AA3502"/>
      <c r="AB3502"/>
      <c r="AC3502"/>
    </row>
    <row r="3503" spans="1:29" ht="15">
      <c r="A3503"/>
      <c r="J3503"/>
      <c r="AA3503"/>
      <c r="AB3503"/>
      <c r="AC3503"/>
    </row>
    <row r="3504" spans="1:29" ht="15">
      <c r="A3504"/>
      <c r="J3504"/>
      <c r="AA3504"/>
      <c r="AB3504"/>
      <c r="AC3504"/>
    </row>
    <row r="3505" spans="1:29" ht="15">
      <c r="A3505"/>
      <c r="J3505"/>
      <c r="AA3505"/>
      <c r="AB3505"/>
      <c r="AC3505"/>
    </row>
    <row r="3506" spans="1:29" ht="15">
      <c r="A3506"/>
      <c r="J3506"/>
      <c r="AA3506"/>
      <c r="AB3506"/>
      <c r="AC3506"/>
    </row>
    <row r="3507" spans="1:29" ht="15">
      <c r="A3507"/>
      <c r="J3507"/>
      <c r="AA3507"/>
      <c r="AB3507"/>
      <c r="AC3507"/>
    </row>
    <row r="3508" spans="1:29" ht="15">
      <c r="A3508"/>
      <c r="J3508"/>
      <c r="AA3508"/>
      <c r="AB3508"/>
      <c r="AC3508"/>
    </row>
    <row r="3509" spans="1:29" ht="15">
      <c r="A3509"/>
      <c r="J3509"/>
      <c r="AA3509"/>
      <c r="AB3509"/>
      <c r="AC3509"/>
    </row>
    <row r="3510" spans="1:29" ht="15">
      <c r="A3510"/>
      <c r="J3510"/>
      <c r="AA3510"/>
      <c r="AB3510"/>
      <c r="AC3510"/>
    </row>
    <row r="3511" spans="1:29" ht="15">
      <c r="A3511"/>
      <c r="J3511"/>
      <c r="AA3511"/>
      <c r="AB3511"/>
      <c r="AC3511"/>
    </row>
    <row r="3512" spans="1:29" ht="15">
      <c r="A3512"/>
      <c r="J3512"/>
      <c r="AA3512"/>
      <c r="AB3512"/>
      <c r="AC3512"/>
    </row>
    <row r="3513" spans="1:29" ht="15">
      <c r="A3513"/>
      <c r="J3513"/>
      <c r="AA3513"/>
      <c r="AB3513"/>
      <c r="AC3513"/>
    </row>
    <row r="3514" spans="1:29" ht="15">
      <c r="A3514"/>
      <c r="J3514"/>
      <c r="AA3514"/>
      <c r="AB3514"/>
      <c r="AC3514"/>
    </row>
    <row r="3515" spans="1:29" ht="15">
      <c r="A3515"/>
      <c r="J3515"/>
      <c r="AA3515"/>
      <c r="AB3515"/>
      <c r="AC3515"/>
    </row>
    <row r="3516" spans="1:29" ht="15">
      <c r="A3516"/>
      <c r="J3516"/>
      <c r="AA3516"/>
      <c r="AB3516"/>
      <c r="AC3516"/>
    </row>
    <row r="3517" spans="1:29" ht="15">
      <c r="A3517"/>
      <c r="J3517"/>
      <c r="AA3517"/>
      <c r="AB3517"/>
      <c r="AC3517"/>
    </row>
    <row r="3518" spans="1:29" ht="15">
      <c r="A3518"/>
      <c r="J3518"/>
      <c r="AA3518"/>
      <c r="AB3518"/>
      <c r="AC3518"/>
    </row>
    <row r="3519" spans="1:29" ht="15">
      <c r="A3519"/>
      <c r="J3519"/>
      <c r="AA3519"/>
      <c r="AB3519"/>
      <c r="AC3519"/>
    </row>
    <row r="3520" spans="1:29" ht="15">
      <c r="A3520"/>
      <c r="J3520"/>
      <c r="AA3520"/>
      <c r="AB3520"/>
      <c r="AC3520"/>
    </row>
    <row r="3521" spans="1:29" ht="15">
      <c r="A3521"/>
      <c r="J3521"/>
      <c r="AA3521"/>
      <c r="AB3521"/>
      <c r="AC3521"/>
    </row>
    <row r="3522" spans="1:29" ht="15">
      <c r="A3522"/>
      <c r="J3522"/>
      <c r="AA3522"/>
      <c r="AB3522"/>
      <c r="AC3522"/>
    </row>
    <row r="3523" spans="1:29" ht="15">
      <c r="A3523"/>
      <c r="J3523"/>
      <c r="AA3523"/>
      <c r="AB3523"/>
      <c r="AC3523"/>
    </row>
    <row r="3524" spans="1:29" ht="15">
      <c r="A3524"/>
      <c r="J3524"/>
      <c r="AA3524"/>
      <c r="AB3524"/>
      <c r="AC3524"/>
    </row>
    <row r="3525" spans="1:29" ht="15">
      <c r="A3525"/>
      <c r="J3525"/>
      <c r="AA3525"/>
      <c r="AB3525"/>
      <c r="AC3525"/>
    </row>
    <row r="3526" spans="1:29" ht="15">
      <c r="A3526"/>
      <c r="J3526"/>
      <c r="AA3526"/>
      <c r="AB3526"/>
      <c r="AC3526"/>
    </row>
    <row r="3527" spans="1:29" ht="15">
      <c r="A3527"/>
      <c r="J3527"/>
      <c r="AA3527"/>
      <c r="AB3527"/>
      <c r="AC3527"/>
    </row>
    <row r="3528" spans="1:29" ht="15">
      <c r="A3528"/>
      <c r="J3528"/>
      <c r="AA3528"/>
      <c r="AB3528"/>
      <c r="AC3528"/>
    </row>
    <row r="3529" spans="1:29" ht="15">
      <c r="A3529"/>
      <c r="J3529"/>
      <c r="AA3529"/>
      <c r="AB3529"/>
      <c r="AC3529"/>
    </row>
    <row r="3530" spans="1:29" ht="15">
      <c r="A3530"/>
      <c r="J3530"/>
      <c r="AA3530"/>
      <c r="AB3530"/>
      <c r="AC3530"/>
    </row>
    <row r="3531" spans="1:29" ht="15">
      <c r="A3531"/>
      <c r="J3531"/>
      <c r="AA3531"/>
      <c r="AB3531"/>
      <c r="AC3531"/>
    </row>
    <row r="3532" spans="1:29" ht="15">
      <c r="A3532"/>
      <c r="J3532"/>
      <c r="AA3532"/>
      <c r="AB3532"/>
      <c r="AC3532"/>
    </row>
    <row r="3533" spans="1:29" ht="15">
      <c r="A3533"/>
      <c r="J3533"/>
      <c r="AA3533"/>
      <c r="AB3533"/>
      <c r="AC3533"/>
    </row>
    <row r="3534" spans="1:29" ht="15">
      <c r="A3534"/>
      <c r="J3534"/>
      <c r="AA3534"/>
      <c r="AB3534"/>
      <c r="AC3534"/>
    </row>
    <row r="3535" spans="1:29" ht="15">
      <c r="A3535"/>
      <c r="J3535"/>
      <c r="AA3535"/>
      <c r="AB3535"/>
      <c r="AC3535"/>
    </row>
    <row r="3536" spans="1:29" ht="15">
      <c r="A3536"/>
      <c r="J3536"/>
      <c r="AA3536"/>
      <c r="AB3536"/>
      <c r="AC3536"/>
    </row>
    <row r="3537" spans="1:29" ht="15">
      <c r="A3537"/>
      <c r="J3537"/>
      <c r="AA3537"/>
      <c r="AB3537"/>
      <c r="AC3537"/>
    </row>
    <row r="3538" spans="1:29" ht="15">
      <c r="A3538"/>
      <c r="J3538"/>
      <c r="AA3538"/>
      <c r="AB3538"/>
      <c r="AC3538"/>
    </row>
    <row r="3539" spans="1:29" ht="15">
      <c r="A3539"/>
      <c r="J3539"/>
      <c r="AA3539"/>
      <c r="AB3539"/>
      <c r="AC3539"/>
    </row>
    <row r="3540" spans="1:29" ht="15">
      <c r="A3540"/>
      <c r="J3540"/>
      <c r="AA3540"/>
      <c r="AB3540"/>
      <c r="AC3540"/>
    </row>
    <row r="3541" spans="1:29" ht="15">
      <c r="A3541"/>
      <c r="J3541"/>
      <c r="AA3541"/>
      <c r="AB3541"/>
      <c r="AC3541"/>
    </row>
    <row r="3542" spans="1:29" ht="15">
      <c r="A3542"/>
      <c r="J3542"/>
      <c r="AA3542"/>
      <c r="AB3542"/>
      <c r="AC3542"/>
    </row>
    <row r="3543" spans="1:29" ht="15">
      <c r="A3543"/>
      <c r="J3543"/>
      <c r="AA3543"/>
      <c r="AB3543"/>
      <c r="AC3543"/>
    </row>
    <row r="3544" spans="1:29" ht="15">
      <c r="A3544"/>
      <c r="J3544"/>
      <c r="AA3544"/>
      <c r="AB3544"/>
      <c r="AC3544"/>
    </row>
    <row r="3545" spans="1:29" ht="15">
      <c r="A3545"/>
      <c r="J3545"/>
      <c r="AA3545"/>
      <c r="AB3545"/>
      <c r="AC3545"/>
    </row>
    <row r="3546" spans="1:29" ht="15">
      <c r="A3546"/>
      <c r="J3546"/>
      <c r="AA3546"/>
      <c r="AB3546"/>
      <c r="AC3546"/>
    </row>
    <row r="3547" spans="1:29" ht="15">
      <c r="A3547"/>
      <c r="J3547"/>
      <c r="AA3547"/>
      <c r="AB3547"/>
      <c r="AC3547"/>
    </row>
    <row r="3548" spans="1:29" ht="15">
      <c r="A3548"/>
      <c r="J3548"/>
      <c r="AA3548"/>
      <c r="AB3548"/>
      <c r="AC3548"/>
    </row>
    <row r="3549" spans="1:29" ht="15">
      <c r="A3549"/>
      <c r="J3549"/>
      <c r="AA3549"/>
      <c r="AB3549"/>
      <c r="AC3549"/>
    </row>
    <row r="3550" spans="1:29" ht="15">
      <c r="A3550"/>
      <c r="J3550"/>
      <c r="AA3550"/>
      <c r="AB3550"/>
      <c r="AC3550"/>
    </row>
    <row r="3551" spans="1:29" ht="15">
      <c r="A3551"/>
      <c r="J3551"/>
      <c r="AA3551"/>
      <c r="AB3551"/>
      <c r="AC3551"/>
    </row>
    <row r="3552" spans="1:29" ht="15">
      <c r="A3552"/>
      <c r="J3552"/>
      <c r="AA3552"/>
      <c r="AB3552"/>
      <c r="AC3552"/>
    </row>
    <row r="3553" spans="1:29" ht="15">
      <c r="A3553"/>
      <c r="J3553"/>
      <c r="AA3553"/>
      <c r="AB3553"/>
      <c r="AC3553"/>
    </row>
    <row r="3554" spans="1:29" ht="15">
      <c r="A3554"/>
      <c r="J3554"/>
      <c r="AA3554"/>
      <c r="AB3554"/>
      <c r="AC3554"/>
    </row>
    <row r="3555" spans="1:29" ht="15">
      <c r="A3555"/>
      <c r="J3555"/>
      <c r="AA3555"/>
      <c r="AB3555"/>
      <c r="AC3555"/>
    </row>
    <row r="3556" spans="1:29" ht="15">
      <c r="A3556"/>
      <c r="J3556"/>
      <c r="AA3556"/>
      <c r="AB3556"/>
      <c r="AC3556"/>
    </row>
    <row r="3557" spans="1:29" ht="15">
      <c r="A3557"/>
      <c r="J3557"/>
      <c r="AA3557"/>
      <c r="AB3557"/>
      <c r="AC3557"/>
    </row>
    <row r="3558" spans="1:29" ht="15">
      <c r="A3558"/>
      <c r="J3558"/>
      <c r="AA3558"/>
      <c r="AB3558"/>
      <c r="AC3558"/>
    </row>
    <row r="3559" spans="1:29" ht="15">
      <c r="A3559"/>
      <c r="J3559"/>
      <c r="AA3559"/>
      <c r="AB3559"/>
      <c r="AC3559"/>
    </row>
    <row r="3560" spans="1:29" ht="15">
      <c r="A3560"/>
      <c r="J3560"/>
      <c r="AA3560"/>
      <c r="AB3560"/>
      <c r="AC3560"/>
    </row>
    <row r="3561" spans="1:29" ht="15">
      <c r="A3561"/>
      <c r="J3561"/>
      <c r="AA3561"/>
      <c r="AB3561"/>
      <c r="AC3561"/>
    </row>
    <row r="3562" spans="1:29" ht="15">
      <c r="A3562"/>
      <c r="J3562"/>
      <c r="AA3562"/>
      <c r="AB3562"/>
      <c r="AC3562"/>
    </row>
    <row r="3563" spans="1:29" ht="15">
      <c r="A3563"/>
      <c r="J3563"/>
      <c r="AA3563"/>
      <c r="AB3563"/>
      <c r="AC3563"/>
    </row>
    <row r="3564" spans="1:29" ht="15">
      <c r="A3564"/>
      <c r="J3564"/>
      <c r="AA3564"/>
      <c r="AB3564"/>
      <c r="AC3564"/>
    </row>
    <row r="3565" spans="1:29" ht="15">
      <c r="A3565"/>
      <c r="J3565"/>
      <c r="AA3565"/>
      <c r="AB3565"/>
      <c r="AC3565"/>
    </row>
    <row r="3566" spans="1:29" ht="15">
      <c r="A3566"/>
      <c r="J3566"/>
      <c r="AA3566"/>
      <c r="AB3566"/>
      <c r="AC3566"/>
    </row>
    <row r="3567" spans="1:29" ht="15">
      <c r="A3567"/>
      <c r="J3567"/>
      <c r="AA3567"/>
      <c r="AB3567"/>
      <c r="AC3567"/>
    </row>
    <row r="3568" spans="1:29" ht="15">
      <c r="A3568"/>
      <c r="J3568"/>
      <c r="AA3568"/>
      <c r="AB3568"/>
      <c r="AC3568"/>
    </row>
    <row r="3569" spans="1:29" ht="15">
      <c r="A3569"/>
      <c r="J3569"/>
      <c r="AA3569"/>
      <c r="AB3569"/>
      <c r="AC3569"/>
    </row>
    <row r="3570" spans="1:29" ht="15">
      <c r="A3570"/>
      <c r="J3570"/>
      <c r="AA3570"/>
      <c r="AB3570"/>
      <c r="AC3570"/>
    </row>
    <row r="3571" spans="1:29" ht="15">
      <c r="A3571"/>
      <c r="J3571"/>
      <c r="AA3571"/>
      <c r="AB3571"/>
      <c r="AC3571"/>
    </row>
    <row r="3572" spans="1:29" ht="15">
      <c r="A3572"/>
      <c r="J3572"/>
      <c r="AA3572"/>
      <c r="AB3572"/>
      <c r="AC3572"/>
    </row>
    <row r="3573" spans="1:29" ht="15">
      <c r="A3573"/>
      <c r="J3573"/>
      <c r="AA3573"/>
      <c r="AB3573"/>
      <c r="AC3573"/>
    </row>
    <row r="3574" spans="1:29" ht="15">
      <c r="A3574"/>
      <c r="J3574"/>
      <c r="AA3574"/>
      <c r="AB3574"/>
      <c r="AC3574"/>
    </row>
    <row r="3575" spans="1:29" ht="15">
      <c r="A3575"/>
      <c r="J3575"/>
      <c r="AA3575"/>
      <c r="AB3575"/>
      <c r="AC3575"/>
    </row>
    <row r="3576" spans="1:29" ht="15">
      <c r="A3576"/>
      <c r="J3576"/>
      <c r="AA3576"/>
      <c r="AB3576"/>
      <c r="AC3576"/>
    </row>
    <row r="3577" spans="1:29" ht="15">
      <c r="A3577"/>
      <c r="J3577"/>
      <c r="AA3577"/>
      <c r="AB3577"/>
      <c r="AC3577"/>
    </row>
    <row r="3578" spans="1:29" ht="15">
      <c r="A3578"/>
      <c r="J3578"/>
      <c r="AA3578"/>
      <c r="AB3578"/>
      <c r="AC3578"/>
    </row>
    <row r="3579" spans="1:29" ht="15">
      <c r="A3579"/>
      <c r="J3579"/>
      <c r="AA3579"/>
      <c r="AB3579"/>
      <c r="AC3579"/>
    </row>
    <row r="3580" spans="1:29" ht="15">
      <c r="A3580"/>
      <c r="J3580"/>
      <c r="AA3580"/>
      <c r="AB3580"/>
      <c r="AC3580"/>
    </row>
    <row r="3581" spans="1:29" ht="15">
      <c r="A3581"/>
      <c r="J3581"/>
      <c r="AA3581"/>
      <c r="AB3581"/>
      <c r="AC3581"/>
    </row>
    <row r="3582" spans="1:29" ht="15">
      <c r="A3582"/>
      <c r="J3582"/>
      <c r="AA3582"/>
      <c r="AB3582"/>
      <c r="AC3582"/>
    </row>
    <row r="3583" spans="1:29" ht="15">
      <c r="A3583"/>
      <c r="J3583"/>
      <c r="AA3583"/>
      <c r="AB3583"/>
      <c r="AC3583"/>
    </row>
    <row r="3584" spans="1:29" ht="15">
      <c r="A3584"/>
      <c r="J3584"/>
      <c r="AA3584"/>
      <c r="AB3584"/>
      <c r="AC3584"/>
    </row>
    <row r="3585" spans="1:29" ht="15">
      <c r="A3585"/>
      <c r="J3585"/>
      <c r="AA3585"/>
      <c r="AB3585"/>
      <c r="AC3585"/>
    </row>
    <row r="3586" spans="1:29" ht="15">
      <c r="A3586"/>
      <c r="J3586"/>
      <c r="AA3586"/>
      <c r="AB3586"/>
      <c r="AC3586"/>
    </row>
    <row r="3587" spans="1:29" ht="15">
      <c r="A3587"/>
      <c r="J3587"/>
      <c r="AA3587"/>
      <c r="AB3587"/>
      <c r="AC3587"/>
    </row>
    <row r="3588" spans="1:29" ht="15">
      <c r="A3588"/>
      <c r="J3588"/>
      <c r="AA3588"/>
      <c r="AB3588"/>
      <c r="AC3588"/>
    </row>
    <row r="3589" spans="1:29" ht="15">
      <c r="A3589"/>
      <c r="J3589"/>
      <c r="AA3589"/>
      <c r="AB3589"/>
      <c r="AC3589"/>
    </row>
    <row r="3590" spans="1:29" ht="15">
      <c r="A3590"/>
      <c r="J3590"/>
      <c r="AA3590"/>
      <c r="AB3590"/>
      <c r="AC3590"/>
    </row>
    <row r="3591" spans="1:29" ht="15">
      <c r="A3591"/>
      <c r="J3591"/>
      <c r="AA3591"/>
      <c r="AB3591"/>
      <c r="AC3591"/>
    </row>
    <row r="3592" spans="1:29" ht="15">
      <c r="A3592"/>
      <c r="J3592"/>
      <c r="AA3592"/>
      <c r="AB3592"/>
      <c r="AC3592"/>
    </row>
    <row r="3593" spans="1:29" ht="15">
      <c r="A3593"/>
      <c r="J3593"/>
      <c r="AA3593"/>
      <c r="AB3593"/>
      <c r="AC3593"/>
    </row>
    <row r="3594" spans="1:29" ht="15">
      <c r="A3594"/>
      <c r="J3594"/>
      <c r="AA3594"/>
      <c r="AB3594"/>
      <c r="AC3594"/>
    </row>
    <row r="3595" spans="1:29" ht="15">
      <c r="A3595"/>
      <c r="J3595"/>
      <c r="AA3595"/>
      <c r="AB3595"/>
      <c r="AC3595"/>
    </row>
    <row r="3596" spans="1:29" ht="15">
      <c r="A3596"/>
      <c r="J3596"/>
      <c r="AA3596"/>
      <c r="AB3596"/>
      <c r="AC3596"/>
    </row>
    <row r="3597" spans="1:29" ht="15">
      <c r="A3597"/>
      <c r="J3597"/>
      <c r="AA3597"/>
      <c r="AB3597"/>
      <c r="AC3597"/>
    </row>
    <row r="3598" spans="1:29" ht="15">
      <c r="A3598"/>
      <c r="J3598"/>
      <c r="AA3598"/>
      <c r="AB3598"/>
      <c r="AC3598"/>
    </row>
    <row r="3599" spans="1:29" ht="15">
      <c r="A3599"/>
      <c r="J3599"/>
      <c r="AA3599"/>
      <c r="AB3599"/>
      <c r="AC3599"/>
    </row>
    <row r="3600" spans="1:29" ht="15">
      <c r="A3600"/>
      <c r="J3600"/>
      <c r="AA3600"/>
      <c r="AB3600"/>
      <c r="AC3600"/>
    </row>
    <row r="3601" spans="1:29" ht="15">
      <c r="A3601"/>
      <c r="J3601"/>
      <c r="AA3601"/>
      <c r="AB3601"/>
      <c r="AC3601"/>
    </row>
    <row r="3602" spans="1:29" ht="15">
      <c r="A3602"/>
      <c r="J3602"/>
      <c r="AA3602"/>
      <c r="AB3602"/>
      <c r="AC3602"/>
    </row>
    <row r="3603" spans="1:29" ht="15">
      <c r="A3603"/>
      <c r="J3603"/>
      <c r="AA3603"/>
      <c r="AB3603"/>
      <c r="AC3603"/>
    </row>
    <row r="3604" spans="1:29" ht="15">
      <c r="A3604"/>
      <c r="J3604"/>
      <c r="AA3604"/>
      <c r="AB3604"/>
      <c r="AC3604"/>
    </row>
    <row r="3605" spans="1:29" ht="15">
      <c r="A3605"/>
      <c r="J3605"/>
      <c r="AA3605"/>
      <c r="AB3605"/>
      <c r="AC3605"/>
    </row>
    <row r="3606" spans="1:29" ht="15">
      <c r="A3606"/>
      <c r="J3606"/>
      <c r="AA3606"/>
      <c r="AB3606"/>
      <c r="AC3606"/>
    </row>
    <row r="3607" spans="1:29" ht="15">
      <c r="A3607"/>
      <c r="J3607"/>
      <c r="AA3607"/>
      <c r="AB3607"/>
      <c r="AC3607"/>
    </row>
    <row r="3608" spans="1:29" ht="15">
      <c r="A3608"/>
      <c r="J3608"/>
      <c r="AA3608"/>
      <c r="AB3608"/>
      <c r="AC3608"/>
    </row>
    <row r="3609" spans="1:29" ht="15">
      <c r="A3609"/>
      <c r="J3609"/>
      <c r="AA3609"/>
      <c r="AB3609"/>
      <c r="AC3609"/>
    </row>
    <row r="3610" spans="1:29" ht="15">
      <c r="A3610"/>
      <c r="J3610"/>
      <c r="AA3610"/>
      <c r="AB3610"/>
      <c r="AC3610"/>
    </row>
    <row r="3611" spans="1:29" ht="15">
      <c r="A3611"/>
      <c r="J3611"/>
      <c r="AA3611"/>
      <c r="AB3611"/>
      <c r="AC3611"/>
    </row>
    <row r="3612" spans="1:29" ht="15">
      <c r="A3612"/>
      <c r="J3612"/>
      <c r="AA3612"/>
      <c r="AB3612"/>
      <c r="AC3612"/>
    </row>
    <row r="3613" spans="1:29" ht="15">
      <c r="A3613"/>
      <c r="J3613"/>
      <c r="AA3613"/>
      <c r="AB3613"/>
      <c r="AC3613"/>
    </row>
    <row r="3614" spans="1:29" ht="15">
      <c r="A3614"/>
      <c r="J3614"/>
      <c r="AA3614"/>
      <c r="AB3614"/>
      <c r="AC3614"/>
    </row>
    <row r="3615" spans="1:29" ht="15">
      <c r="A3615"/>
      <c r="J3615"/>
      <c r="AA3615"/>
      <c r="AB3615"/>
      <c r="AC3615"/>
    </row>
    <row r="3616" spans="1:29" ht="15">
      <c r="A3616"/>
      <c r="J3616"/>
      <c r="AA3616"/>
      <c r="AB3616"/>
      <c r="AC3616"/>
    </row>
    <row r="3617" spans="1:29" ht="15">
      <c r="A3617"/>
      <c r="J3617"/>
      <c r="AA3617"/>
      <c r="AB3617"/>
      <c r="AC3617"/>
    </row>
    <row r="3618" spans="1:29" ht="15">
      <c r="A3618"/>
      <c r="J3618"/>
      <c r="AA3618"/>
      <c r="AB3618"/>
      <c r="AC3618"/>
    </row>
    <row r="3619" spans="1:29" ht="15">
      <c r="A3619"/>
      <c r="J3619"/>
      <c r="AA3619"/>
      <c r="AB3619"/>
      <c r="AC3619"/>
    </row>
    <row r="3620" spans="1:29" ht="15">
      <c r="A3620"/>
      <c r="J3620"/>
      <c r="AA3620"/>
      <c r="AB3620"/>
      <c r="AC3620"/>
    </row>
    <row r="3621" spans="1:29" ht="15">
      <c r="A3621"/>
      <c r="J3621"/>
      <c r="AA3621"/>
      <c r="AB3621"/>
      <c r="AC3621"/>
    </row>
    <row r="3622" spans="1:29" ht="15">
      <c r="A3622"/>
      <c r="J3622"/>
      <c r="AA3622"/>
      <c r="AB3622"/>
      <c r="AC3622"/>
    </row>
    <row r="3623" spans="1:29" ht="15">
      <c r="A3623"/>
      <c r="J3623"/>
      <c r="AA3623"/>
      <c r="AB3623"/>
      <c r="AC3623"/>
    </row>
    <row r="3624" spans="1:29" ht="15">
      <c r="A3624"/>
      <c r="J3624"/>
      <c r="AA3624"/>
      <c r="AB3624"/>
      <c r="AC3624"/>
    </row>
    <row r="3625" spans="1:29" ht="15">
      <c r="A3625"/>
      <c r="J3625"/>
      <c r="AA3625"/>
      <c r="AB3625"/>
      <c r="AC3625"/>
    </row>
    <row r="3626" spans="1:29" ht="15">
      <c r="A3626"/>
      <c r="J3626"/>
      <c r="AA3626"/>
      <c r="AB3626"/>
      <c r="AC3626"/>
    </row>
    <row r="3627" spans="1:29" ht="15">
      <c r="A3627"/>
      <c r="J3627"/>
      <c r="AA3627"/>
      <c r="AB3627"/>
      <c r="AC3627"/>
    </row>
    <row r="3628" spans="1:29" ht="15">
      <c r="A3628"/>
      <c r="J3628"/>
      <c r="AA3628"/>
      <c r="AB3628"/>
      <c r="AC3628"/>
    </row>
    <row r="3629" spans="1:29" ht="15">
      <c r="A3629"/>
      <c r="J3629"/>
      <c r="AA3629"/>
      <c r="AB3629"/>
      <c r="AC3629"/>
    </row>
    <row r="3630" spans="1:29" ht="15">
      <c r="A3630"/>
      <c r="J3630"/>
      <c r="AA3630"/>
      <c r="AB3630"/>
      <c r="AC3630"/>
    </row>
    <row r="3631" spans="1:29" ht="15">
      <c r="A3631"/>
      <c r="J3631"/>
      <c r="AA3631"/>
      <c r="AB3631"/>
      <c r="AC3631"/>
    </row>
    <row r="3632" spans="1:29" ht="15">
      <c r="A3632"/>
      <c r="J3632"/>
      <c r="AA3632"/>
      <c r="AB3632"/>
      <c r="AC3632"/>
    </row>
    <row r="3633" spans="1:29" ht="15">
      <c r="A3633"/>
      <c r="J3633"/>
      <c r="AA3633"/>
      <c r="AB3633"/>
      <c r="AC3633"/>
    </row>
    <row r="3634" spans="1:29" ht="15">
      <c r="A3634"/>
      <c r="J3634"/>
      <c r="AA3634"/>
      <c r="AB3634"/>
      <c r="AC3634"/>
    </row>
    <row r="3635" spans="1:29" ht="15">
      <c r="A3635"/>
      <c r="J3635"/>
      <c r="AA3635"/>
      <c r="AB3635"/>
      <c r="AC3635"/>
    </row>
    <row r="3636" spans="1:29" ht="15">
      <c r="A3636"/>
      <c r="J3636"/>
      <c r="AA3636"/>
      <c r="AB3636"/>
      <c r="AC3636"/>
    </row>
    <row r="3637" spans="1:29" ht="15">
      <c r="A3637"/>
      <c r="J3637"/>
      <c r="AA3637"/>
      <c r="AB3637"/>
      <c r="AC3637"/>
    </row>
    <row r="3638" spans="1:29" ht="15">
      <c r="A3638"/>
      <c r="J3638"/>
      <c r="AA3638"/>
      <c r="AB3638"/>
      <c r="AC3638"/>
    </row>
    <row r="3639" spans="1:29" ht="15">
      <c r="A3639"/>
      <c r="J3639"/>
      <c r="AA3639"/>
      <c r="AB3639"/>
      <c r="AC3639"/>
    </row>
    <row r="3640" spans="1:29" ht="15">
      <c r="A3640"/>
      <c r="J3640"/>
      <c r="AA3640"/>
      <c r="AB3640"/>
      <c r="AC3640"/>
    </row>
    <row r="3641" spans="1:29" ht="15">
      <c r="A3641"/>
      <c r="J3641"/>
      <c r="AA3641"/>
      <c r="AB3641"/>
      <c r="AC3641"/>
    </row>
    <row r="3642" spans="1:29" ht="15">
      <c r="A3642"/>
      <c r="J3642"/>
      <c r="AA3642"/>
      <c r="AB3642"/>
      <c r="AC3642"/>
    </row>
    <row r="3643" spans="1:29" ht="15">
      <c r="A3643"/>
      <c r="J3643"/>
      <c r="AA3643"/>
      <c r="AB3643"/>
      <c r="AC3643"/>
    </row>
    <row r="3644" spans="1:29" ht="15">
      <c r="A3644"/>
      <c r="J3644"/>
      <c r="AA3644"/>
      <c r="AB3644"/>
      <c r="AC3644"/>
    </row>
    <row r="3645" spans="1:29" ht="15">
      <c r="A3645"/>
      <c r="J3645"/>
      <c r="AA3645"/>
      <c r="AB3645"/>
      <c r="AC3645"/>
    </row>
    <row r="3646" spans="1:29" ht="15">
      <c r="A3646"/>
      <c r="J3646"/>
      <c r="AA3646"/>
      <c r="AB3646"/>
      <c r="AC3646"/>
    </row>
    <row r="3647" spans="1:29" ht="15">
      <c r="A3647"/>
      <c r="J3647"/>
      <c r="AA3647"/>
      <c r="AB3647"/>
      <c r="AC3647"/>
    </row>
    <row r="3648" spans="1:29" ht="15">
      <c r="A3648"/>
      <c r="J3648"/>
      <c r="AA3648"/>
      <c r="AB3648"/>
      <c r="AC3648"/>
    </row>
    <row r="3649" spans="1:29" ht="15">
      <c r="A3649"/>
      <c r="J3649"/>
      <c r="AA3649"/>
      <c r="AB3649"/>
      <c r="AC3649"/>
    </row>
    <row r="3650" spans="1:29" ht="15">
      <c r="A3650"/>
      <c r="J3650"/>
      <c r="AA3650"/>
      <c r="AB3650"/>
      <c r="AC3650"/>
    </row>
    <row r="3651" spans="1:29" ht="15">
      <c r="A3651"/>
      <c r="J3651"/>
      <c r="AA3651"/>
      <c r="AB3651"/>
      <c r="AC3651"/>
    </row>
    <row r="3652" spans="1:29" ht="15">
      <c r="A3652"/>
      <c r="J3652"/>
      <c r="AA3652"/>
      <c r="AB3652"/>
      <c r="AC3652"/>
    </row>
    <row r="3653" spans="1:29" ht="15">
      <c r="A3653"/>
      <c r="J3653"/>
      <c r="AA3653"/>
      <c r="AB3653"/>
      <c r="AC3653"/>
    </row>
    <row r="3654" spans="1:29" ht="15">
      <c r="A3654"/>
      <c r="J3654"/>
      <c r="AA3654"/>
      <c r="AB3654"/>
      <c r="AC3654"/>
    </row>
    <row r="3655" spans="1:29" ht="15">
      <c r="A3655"/>
      <c r="J3655"/>
      <c r="AA3655"/>
      <c r="AB3655"/>
      <c r="AC3655"/>
    </row>
    <row r="3656" spans="1:29" ht="15">
      <c r="A3656"/>
      <c r="J3656"/>
      <c r="AA3656"/>
      <c r="AB3656"/>
      <c r="AC3656"/>
    </row>
    <row r="3657" spans="1:29" ht="15">
      <c r="A3657"/>
      <c r="J3657"/>
      <c r="AA3657"/>
      <c r="AB3657"/>
      <c r="AC3657"/>
    </row>
    <row r="3658" spans="1:29" ht="15">
      <c r="A3658"/>
      <c r="J3658"/>
      <c r="AA3658"/>
      <c r="AB3658"/>
      <c r="AC3658"/>
    </row>
    <row r="3659" spans="1:29" ht="15">
      <c r="A3659"/>
      <c r="J3659"/>
      <c r="AA3659"/>
      <c r="AB3659"/>
      <c r="AC3659"/>
    </row>
    <row r="3660" spans="1:29" ht="15">
      <c r="A3660"/>
      <c r="J3660"/>
      <c r="AA3660"/>
      <c r="AB3660"/>
      <c r="AC3660"/>
    </row>
    <row r="3661" spans="1:29" ht="15">
      <c r="A3661"/>
      <c r="J3661"/>
      <c r="AA3661"/>
      <c r="AB3661"/>
      <c r="AC3661"/>
    </row>
    <row r="3662" spans="1:29" ht="15">
      <c r="A3662"/>
      <c r="J3662"/>
      <c r="AA3662"/>
      <c r="AB3662"/>
      <c r="AC3662"/>
    </row>
    <row r="3663" spans="1:29" ht="15">
      <c r="A3663"/>
      <c r="J3663"/>
      <c r="AA3663"/>
      <c r="AB3663"/>
      <c r="AC3663"/>
    </row>
    <row r="3664" spans="1:29" ht="15">
      <c r="A3664"/>
      <c r="J3664"/>
      <c r="AA3664"/>
      <c r="AB3664"/>
      <c r="AC3664"/>
    </row>
    <row r="3665" spans="1:29" ht="15">
      <c r="A3665"/>
      <c r="J3665"/>
      <c r="AA3665"/>
      <c r="AB3665"/>
      <c r="AC3665"/>
    </row>
    <row r="3666" spans="1:29" ht="15">
      <c r="A3666"/>
      <c r="J3666"/>
      <c r="AA3666"/>
      <c r="AB3666"/>
      <c r="AC3666"/>
    </row>
    <row r="3667" spans="1:29" ht="15">
      <c r="A3667"/>
      <c r="J3667"/>
      <c r="AA3667"/>
      <c r="AB3667"/>
      <c r="AC3667"/>
    </row>
    <row r="3668" spans="1:29" ht="15">
      <c r="A3668"/>
      <c r="J3668"/>
      <c r="AA3668"/>
      <c r="AB3668"/>
      <c r="AC3668"/>
    </row>
    <row r="3669" spans="1:29" ht="15">
      <c r="A3669"/>
      <c r="J3669"/>
      <c r="AA3669"/>
      <c r="AB3669"/>
      <c r="AC3669"/>
    </row>
    <row r="3670" spans="1:29" ht="15">
      <c r="A3670"/>
      <c r="J3670"/>
      <c r="AA3670"/>
      <c r="AB3670"/>
      <c r="AC3670"/>
    </row>
    <row r="3671" spans="1:29" ht="15">
      <c r="A3671"/>
      <c r="J3671"/>
      <c r="AA3671"/>
      <c r="AB3671"/>
      <c r="AC3671"/>
    </row>
    <row r="3672" spans="1:29" ht="15">
      <c r="A3672"/>
      <c r="J3672"/>
      <c r="AA3672"/>
      <c r="AB3672"/>
      <c r="AC3672"/>
    </row>
    <row r="3673" spans="1:29" ht="15">
      <c r="A3673"/>
      <c r="J3673"/>
      <c r="AA3673"/>
      <c r="AB3673"/>
      <c r="AC3673"/>
    </row>
    <row r="3674" spans="1:29" ht="15">
      <c r="A3674"/>
      <c r="J3674"/>
      <c r="AA3674"/>
      <c r="AB3674"/>
      <c r="AC3674"/>
    </row>
    <row r="3675" spans="1:29" ht="15">
      <c r="A3675"/>
      <c r="J3675"/>
      <c r="AA3675"/>
      <c r="AB3675"/>
      <c r="AC3675"/>
    </row>
    <row r="3676" spans="1:29" ht="15">
      <c r="A3676"/>
      <c r="J3676"/>
      <c r="AA3676"/>
      <c r="AB3676"/>
      <c r="AC3676"/>
    </row>
    <row r="3677" spans="1:29" ht="15">
      <c r="A3677"/>
      <c r="J3677"/>
      <c r="AA3677"/>
      <c r="AB3677"/>
      <c r="AC3677"/>
    </row>
    <row r="3678" spans="1:29" ht="15">
      <c r="A3678"/>
      <c r="J3678"/>
      <c r="AA3678"/>
      <c r="AB3678"/>
      <c r="AC3678"/>
    </row>
    <row r="3679" spans="1:29" ht="15">
      <c r="A3679"/>
      <c r="J3679"/>
      <c r="AA3679"/>
      <c r="AB3679"/>
      <c r="AC3679"/>
    </row>
    <row r="3680" spans="1:29" ht="15">
      <c r="A3680"/>
      <c r="J3680"/>
      <c r="AA3680"/>
      <c r="AB3680"/>
      <c r="AC3680"/>
    </row>
    <row r="3681" spans="1:29" ht="15">
      <c r="A3681"/>
      <c r="J3681"/>
      <c r="AA3681"/>
      <c r="AB3681"/>
      <c r="AC3681"/>
    </row>
    <row r="3682" spans="1:29" ht="15">
      <c r="A3682"/>
      <c r="J3682"/>
      <c r="AA3682"/>
      <c r="AB3682"/>
      <c r="AC3682"/>
    </row>
    <row r="3683" spans="1:29" ht="15">
      <c r="A3683"/>
      <c r="J3683"/>
      <c r="AA3683"/>
      <c r="AB3683"/>
      <c r="AC3683"/>
    </row>
    <row r="3684" spans="1:29" ht="15">
      <c r="A3684"/>
      <c r="J3684"/>
      <c r="AA3684"/>
      <c r="AB3684"/>
      <c r="AC3684"/>
    </row>
    <row r="3685" spans="1:29" ht="15">
      <c r="A3685"/>
      <c r="J3685"/>
      <c r="AA3685"/>
      <c r="AB3685"/>
      <c r="AC3685"/>
    </row>
    <row r="3686" spans="1:29" ht="15">
      <c r="A3686"/>
      <c r="J3686"/>
      <c r="AA3686"/>
      <c r="AB3686"/>
      <c r="AC3686"/>
    </row>
    <row r="3687" spans="1:29" ht="15">
      <c r="A3687"/>
      <c r="J3687"/>
      <c r="AA3687"/>
      <c r="AB3687"/>
      <c r="AC3687"/>
    </row>
    <row r="3688" spans="1:29" ht="15">
      <c r="A3688"/>
      <c r="J3688"/>
      <c r="AA3688"/>
      <c r="AB3688"/>
      <c r="AC3688"/>
    </row>
    <row r="3689" spans="1:29" ht="15">
      <c r="A3689"/>
      <c r="J3689"/>
      <c r="AA3689"/>
      <c r="AB3689"/>
      <c r="AC3689"/>
    </row>
    <row r="3690" spans="1:29" ht="15">
      <c r="A3690"/>
      <c r="J3690"/>
      <c r="AA3690"/>
      <c r="AB3690"/>
      <c r="AC3690"/>
    </row>
    <row r="3691" spans="1:29" ht="15">
      <c r="A3691"/>
      <c r="J3691"/>
      <c r="AA3691"/>
      <c r="AB3691"/>
      <c r="AC3691"/>
    </row>
    <row r="3692" spans="1:29" ht="15">
      <c r="A3692"/>
      <c r="J3692"/>
      <c r="AA3692"/>
      <c r="AB3692"/>
      <c r="AC3692"/>
    </row>
    <row r="3693" spans="1:29" ht="15">
      <c r="A3693"/>
      <c r="J3693"/>
      <c r="AA3693"/>
      <c r="AB3693"/>
      <c r="AC3693"/>
    </row>
    <row r="3694" spans="1:29" ht="15">
      <c r="A3694"/>
      <c r="J3694"/>
      <c r="AA3694"/>
      <c r="AB3694"/>
      <c r="AC3694"/>
    </row>
    <row r="3695" spans="1:29" ht="15">
      <c r="A3695"/>
      <c r="J3695"/>
      <c r="AA3695"/>
      <c r="AB3695"/>
      <c r="AC3695"/>
    </row>
    <row r="3696" spans="1:29" ht="15">
      <c r="A3696"/>
      <c r="J3696"/>
      <c r="AA3696"/>
      <c r="AB3696"/>
      <c r="AC3696"/>
    </row>
    <row r="3697" spans="1:29" ht="15">
      <c r="A3697"/>
      <c r="J3697"/>
      <c r="AA3697"/>
      <c r="AB3697"/>
      <c r="AC3697"/>
    </row>
    <row r="3698" spans="1:29" ht="15">
      <c r="A3698"/>
      <c r="J3698"/>
      <c r="AA3698"/>
      <c r="AB3698"/>
      <c r="AC3698"/>
    </row>
    <row r="3699" spans="1:29" ht="15">
      <c r="A3699"/>
      <c r="J3699"/>
      <c r="AA3699"/>
      <c r="AB3699"/>
      <c r="AC3699"/>
    </row>
    <row r="3700" spans="1:29" ht="15">
      <c r="A3700"/>
      <c r="J3700"/>
      <c r="AA3700"/>
      <c r="AB3700"/>
      <c r="AC3700"/>
    </row>
    <row r="3701" spans="1:29" ht="15">
      <c r="A3701"/>
      <c r="J3701"/>
      <c r="AA3701"/>
      <c r="AB3701"/>
      <c r="AC3701"/>
    </row>
    <row r="3702" spans="1:29" ht="15">
      <c r="A3702"/>
      <c r="J3702"/>
      <c r="AA3702"/>
      <c r="AB3702"/>
      <c r="AC3702"/>
    </row>
    <row r="3703" spans="1:29" ht="15">
      <c r="A3703"/>
      <c r="J3703"/>
      <c r="AA3703"/>
      <c r="AB3703"/>
      <c r="AC3703"/>
    </row>
    <row r="3704" spans="1:29" ht="15">
      <c r="A3704"/>
      <c r="J3704"/>
      <c r="AA3704"/>
      <c r="AB3704"/>
      <c r="AC3704"/>
    </row>
    <row r="3705" spans="1:29" ht="15">
      <c r="A3705"/>
      <c r="J3705"/>
      <c r="AA3705"/>
      <c r="AB3705"/>
      <c r="AC3705"/>
    </row>
    <row r="3706" spans="1:29" ht="15">
      <c r="A3706"/>
      <c r="J3706"/>
      <c r="AA3706"/>
      <c r="AB3706"/>
      <c r="AC3706"/>
    </row>
    <row r="3707" spans="1:29" ht="15">
      <c r="A3707"/>
      <c r="J3707"/>
      <c r="AA3707"/>
      <c r="AB3707"/>
      <c r="AC3707"/>
    </row>
    <row r="3708" spans="1:29" ht="15">
      <c r="A3708"/>
      <c r="J3708"/>
      <c r="AA3708"/>
      <c r="AB3708"/>
      <c r="AC3708"/>
    </row>
    <row r="3709" spans="1:29" ht="15">
      <c r="A3709"/>
      <c r="J3709"/>
      <c r="AA3709"/>
      <c r="AB3709"/>
      <c r="AC3709"/>
    </row>
    <row r="3710" spans="1:29" ht="15">
      <c r="A3710"/>
      <c r="J3710"/>
      <c r="AA3710"/>
      <c r="AB3710"/>
      <c r="AC3710"/>
    </row>
    <row r="3711" spans="1:29" ht="15">
      <c r="A3711"/>
      <c r="J3711"/>
      <c r="AA3711"/>
      <c r="AB3711"/>
      <c r="AC3711"/>
    </row>
    <row r="3712" spans="1:29" ht="15">
      <c r="A3712"/>
      <c r="J3712"/>
      <c r="AA3712"/>
      <c r="AB3712"/>
      <c r="AC3712"/>
    </row>
    <row r="3713" spans="1:29" ht="15">
      <c r="A3713"/>
      <c r="J3713"/>
      <c r="AA3713"/>
      <c r="AB3713"/>
      <c r="AC3713"/>
    </row>
    <row r="3714" spans="1:29" ht="15">
      <c r="A3714"/>
      <c r="J3714"/>
      <c r="AA3714"/>
      <c r="AB3714"/>
      <c r="AC3714"/>
    </row>
    <row r="3715" spans="1:29" ht="15">
      <c r="A3715"/>
      <c r="J3715"/>
      <c r="AA3715"/>
      <c r="AB3715"/>
      <c r="AC3715"/>
    </row>
    <row r="3716" spans="1:29" ht="15">
      <c r="A3716"/>
      <c r="J3716"/>
      <c r="AA3716"/>
      <c r="AB3716"/>
      <c r="AC3716"/>
    </row>
    <row r="3717" spans="1:29" ht="15">
      <c r="A3717"/>
      <c r="J3717"/>
      <c r="AA3717"/>
      <c r="AB3717"/>
      <c r="AC3717"/>
    </row>
    <row r="3718" spans="1:29" ht="15">
      <c r="A3718"/>
      <c r="J3718"/>
      <c r="AA3718"/>
      <c r="AB3718"/>
      <c r="AC3718"/>
    </row>
    <row r="3719" spans="1:29" ht="15">
      <c r="A3719"/>
      <c r="J3719"/>
      <c r="AA3719"/>
      <c r="AB3719"/>
      <c r="AC3719"/>
    </row>
    <row r="3720" spans="1:29" ht="15">
      <c r="A3720"/>
      <c r="J3720"/>
      <c r="AA3720"/>
      <c r="AB3720"/>
      <c r="AC3720"/>
    </row>
    <row r="3721" spans="1:29" ht="15">
      <c r="A3721"/>
      <c r="J3721"/>
      <c r="AA3721"/>
      <c r="AB3721"/>
      <c r="AC3721"/>
    </row>
    <row r="3722" spans="1:29" ht="15">
      <c r="A3722"/>
      <c r="J3722"/>
      <c r="AA3722"/>
      <c r="AB3722"/>
      <c r="AC3722"/>
    </row>
    <row r="3723" spans="1:29" ht="15">
      <c r="A3723"/>
      <c r="J3723"/>
      <c r="AA3723"/>
      <c r="AB3723"/>
      <c r="AC3723"/>
    </row>
    <row r="3724" spans="1:29" ht="15">
      <c r="A3724"/>
      <c r="J3724"/>
      <c r="AA3724"/>
      <c r="AB3724"/>
      <c r="AC3724"/>
    </row>
    <row r="3725" spans="1:29" ht="15">
      <c r="A3725"/>
      <c r="J3725"/>
      <c r="AA3725"/>
      <c r="AB3725"/>
      <c r="AC3725"/>
    </row>
    <row r="3726" spans="1:29" ht="15">
      <c r="A3726"/>
      <c r="J3726"/>
      <c r="AA3726"/>
      <c r="AB3726"/>
      <c r="AC3726"/>
    </row>
    <row r="3727" spans="1:29" ht="15">
      <c r="A3727"/>
      <c r="J3727"/>
      <c r="AA3727"/>
      <c r="AB3727"/>
      <c r="AC3727"/>
    </row>
    <row r="3728" spans="1:29" ht="15">
      <c r="A3728"/>
      <c r="J3728"/>
      <c r="AA3728"/>
      <c r="AB3728"/>
      <c r="AC3728"/>
    </row>
    <row r="3729" spans="1:29" ht="15">
      <c r="A3729"/>
      <c r="J3729"/>
      <c r="AA3729"/>
      <c r="AB3729"/>
      <c r="AC3729"/>
    </row>
    <row r="3730" spans="1:29" ht="15">
      <c r="A3730"/>
      <c r="J3730"/>
      <c r="AA3730"/>
      <c r="AB3730"/>
      <c r="AC3730"/>
    </row>
    <row r="3731" spans="1:29" ht="15">
      <c r="A3731"/>
      <c r="J3731"/>
      <c r="AA3731"/>
      <c r="AB3731"/>
      <c r="AC3731"/>
    </row>
    <row r="3732" spans="1:29" ht="15">
      <c r="A3732"/>
      <c r="J3732"/>
      <c r="AA3732"/>
      <c r="AB3732"/>
      <c r="AC3732"/>
    </row>
    <row r="3733" spans="1:29" ht="15">
      <c r="A3733"/>
      <c r="J3733"/>
      <c r="AA3733"/>
      <c r="AB3733"/>
      <c r="AC3733"/>
    </row>
    <row r="3734" spans="1:29" ht="15">
      <c r="A3734"/>
      <c r="J3734"/>
      <c r="AA3734"/>
      <c r="AB3734"/>
      <c r="AC3734"/>
    </row>
    <row r="3735" spans="1:29" ht="15">
      <c r="A3735"/>
      <c r="J3735"/>
      <c r="AA3735"/>
      <c r="AB3735"/>
      <c r="AC3735"/>
    </row>
    <row r="3736" spans="1:29" ht="15">
      <c r="A3736"/>
      <c r="J3736"/>
      <c r="AA3736"/>
      <c r="AB3736"/>
      <c r="AC3736"/>
    </row>
    <row r="3737" spans="1:29" ht="15">
      <c r="A3737"/>
      <c r="J3737"/>
      <c r="AA3737"/>
      <c r="AB3737"/>
      <c r="AC3737"/>
    </row>
    <row r="3738" spans="1:29" ht="15">
      <c r="A3738"/>
      <c r="J3738"/>
      <c r="AA3738"/>
      <c r="AB3738"/>
      <c r="AC3738"/>
    </row>
    <row r="3739" spans="1:29" ht="15">
      <c r="A3739"/>
      <c r="J3739"/>
      <c r="AA3739"/>
      <c r="AB3739"/>
      <c r="AC3739"/>
    </row>
    <row r="3740" spans="1:29" ht="15">
      <c r="A3740"/>
      <c r="J3740"/>
      <c r="AA3740"/>
      <c r="AB3740"/>
      <c r="AC3740"/>
    </row>
    <row r="3741" spans="1:29" ht="15">
      <c r="A3741"/>
      <c r="J3741"/>
      <c r="AA3741"/>
      <c r="AB3741"/>
      <c r="AC3741"/>
    </row>
    <row r="3742" spans="1:29" ht="15">
      <c r="A3742"/>
      <c r="J3742"/>
      <c r="AA3742"/>
      <c r="AB3742"/>
      <c r="AC3742"/>
    </row>
    <row r="3743" spans="1:29" ht="15">
      <c r="A3743"/>
      <c r="J3743"/>
      <c r="AA3743"/>
      <c r="AB3743"/>
      <c r="AC3743"/>
    </row>
    <row r="3744" spans="1:29" ht="15">
      <c r="A3744"/>
      <c r="J3744"/>
      <c r="AA3744"/>
      <c r="AB3744"/>
      <c r="AC3744"/>
    </row>
    <row r="3745" spans="1:29" ht="15">
      <c r="A3745"/>
      <c r="J3745"/>
      <c r="AA3745"/>
      <c r="AB3745"/>
      <c r="AC3745"/>
    </row>
    <row r="3746" spans="1:29" ht="15">
      <c r="A3746"/>
      <c r="J3746"/>
      <c r="AA3746"/>
      <c r="AB3746"/>
      <c r="AC3746"/>
    </row>
    <row r="3747" spans="1:29" ht="15">
      <c r="A3747"/>
      <c r="J3747"/>
      <c r="AA3747"/>
      <c r="AB3747"/>
      <c r="AC3747"/>
    </row>
    <row r="3748" spans="1:29" ht="15">
      <c r="A3748"/>
      <c r="J3748"/>
      <c r="AA3748"/>
      <c r="AB3748"/>
      <c r="AC3748"/>
    </row>
    <row r="3749" spans="1:29" ht="15">
      <c r="A3749"/>
      <c r="J3749"/>
      <c r="AA3749"/>
      <c r="AB3749"/>
      <c r="AC3749"/>
    </row>
    <row r="3750" spans="1:29" ht="15">
      <c r="A3750"/>
      <c r="J3750"/>
      <c r="AA3750"/>
      <c r="AB3750"/>
      <c r="AC3750"/>
    </row>
    <row r="3751" spans="1:29" ht="15">
      <c r="A3751"/>
      <c r="J3751"/>
      <c r="AA3751"/>
      <c r="AB3751"/>
      <c r="AC3751"/>
    </row>
    <row r="3752" spans="1:29" ht="15">
      <c r="A3752"/>
      <c r="J3752"/>
      <c r="AA3752"/>
      <c r="AB3752"/>
      <c r="AC3752"/>
    </row>
    <row r="3753" spans="1:29" ht="15">
      <c r="A3753"/>
      <c r="J3753"/>
      <c r="AA3753"/>
      <c r="AB3753"/>
      <c r="AC3753"/>
    </row>
    <row r="3754" spans="1:29" ht="15">
      <c r="A3754"/>
      <c r="J3754"/>
      <c r="AA3754"/>
      <c r="AB3754"/>
      <c r="AC3754"/>
    </row>
    <row r="3755" spans="1:29" ht="15">
      <c r="A3755"/>
      <c r="J3755"/>
      <c r="AA3755"/>
      <c r="AB3755"/>
      <c r="AC3755"/>
    </row>
    <row r="3756" spans="1:29" ht="15">
      <c r="A3756"/>
      <c r="J3756"/>
      <c r="AA3756"/>
      <c r="AB3756"/>
      <c r="AC3756"/>
    </row>
    <row r="3757" spans="1:29" ht="15">
      <c r="A3757"/>
      <c r="J3757"/>
      <c r="AA3757"/>
      <c r="AB3757"/>
      <c r="AC3757"/>
    </row>
    <row r="3758" spans="1:29" ht="15">
      <c r="A3758"/>
      <c r="J3758"/>
      <c r="AA3758"/>
      <c r="AB3758"/>
      <c r="AC3758"/>
    </row>
    <row r="3759" spans="1:29" ht="15">
      <c r="A3759"/>
      <c r="J3759"/>
      <c r="AA3759"/>
      <c r="AB3759"/>
      <c r="AC3759"/>
    </row>
    <row r="3760" spans="1:29" ht="15">
      <c r="A3760"/>
      <c r="J3760"/>
      <c r="AA3760"/>
      <c r="AB3760"/>
      <c r="AC3760"/>
    </row>
    <row r="3761" spans="1:29" ht="15">
      <c r="A3761"/>
      <c r="J3761"/>
      <c r="AA3761"/>
      <c r="AB3761"/>
      <c r="AC3761"/>
    </row>
    <row r="3762" spans="1:29" ht="15">
      <c r="A3762"/>
      <c r="J3762"/>
      <c r="AA3762"/>
      <c r="AB3762"/>
      <c r="AC3762"/>
    </row>
    <row r="3763" spans="1:29" ht="15">
      <c r="A3763"/>
      <c r="J3763"/>
      <c r="AA3763"/>
      <c r="AB3763"/>
      <c r="AC3763"/>
    </row>
    <row r="3764" spans="1:29" ht="15">
      <c r="A3764"/>
      <c r="J3764"/>
      <c r="AA3764"/>
      <c r="AB3764"/>
      <c r="AC3764"/>
    </row>
    <row r="3765" spans="1:29" ht="15">
      <c r="A3765"/>
      <c r="J3765"/>
      <c r="AA3765"/>
      <c r="AB3765"/>
      <c r="AC3765"/>
    </row>
    <row r="3766" spans="1:29" ht="15">
      <c r="A3766"/>
      <c r="J3766"/>
      <c r="AA3766"/>
      <c r="AB3766"/>
      <c r="AC3766"/>
    </row>
    <row r="3767" spans="1:29" ht="15">
      <c r="A3767"/>
      <c r="J3767"/>
      <c r="AA3767"/>
      <c r="AB3767"/>
      <c r="AC3767"/>
    </row>
    <row r="3768" spans="1:29" ht="15">
      <c r="A3768"/>
      <c r="J3768"/>
      <c r="AA3768"/>
      <c r="AB3768"/>
      <c r="AC3768"/>
    </row>
    <row r="3769" spans="1:29" ht="15">
      <c r="A3769"/>
      <c r="J3769"/>
      <c r="AA3769"/>
      <c r="AB3769"/>
      <c r="AC3769"/>
    </row>
    <row r="3770" spans="1:29" ht="15">
      <c r="A3770"/>
      <c r="J3770"/>
      <c r="AA3770"/>
      <c r="AB3770"/>
      <c r="AC3770"/>
    </row>
    <row r="3771" spans="1:29" ht="15">
      <c r="A3771"/>
      <c r="J3771"/>
      <c r="AA3771"/>
      <c r="AB3771"/>
      <c r="AC3771"/>
    </row>
    <row r="3772" spans="1:29" ht="15">
      <c r="A3772"/>
      <c r="J3772"/>
      <c r="AA3772"/>
      <c r="AB3772"/>
      <c r="AC3772"/>
    </row>
    <row r="3773" spans="1:29" ht="15">
      <c r="A3773"/>
      <c r="J3773"/>
      <c r="AA3773"/>
      <c r="AB3773"/>
      <c r="AC3773"/>
    </row>
    <row r="3774" spans="1:29" ht="15">
      <c r="A3774"/>
      <c r="J3774"/>
      <c r="AA3774"/>
      <c r="AB3774"/>
      <c r="AC3774"/>
    </row>
    <row r="3775" spans="1:29" ht="15">
      <c r="A3775"/>
      <c r="J3775"/>
      <c r="AA3775"/>
      <c r="AB3775"/>
      <c r="AC3775"/>
    </row>
    <row r="3776" spans="1:29" ht="15">
      <c r="A3776"/>
      <c r="J3776"/>
      <c r="AA3776"/>
      <c r="AB3776"/>
      <c r="AC3776"/>
    </row>
    <row r="3777" spans="1:29" ht="15">
      <c r="A3777"/>
      <c r="J3777"/>
      <c r="AA3777"/>
      <c r="AB3777"/>
      <c r="AC3777"/>
    </row>
    <row r="3778" spans="1:29" ht="15">
      <c r="A3778"/>
      <c r="J3778"/>
      <c r="AA3778"/>
      <c r="AB3778"/>
      <c r="AC3778"/>
    </row>
    <row r="3779" spans="1:29" ht="15">
      <c r="A3779"/>
      <c r="J3779"/>
      <c r="AA3779"/>
      <c r="AB3779"/>
      <c r="AC3779"/>
    </row>
    <row r="3780" spans="1:29" ht="15">
      <c r="A3780"/>
      <c r="J3780"/>
      <c r="AA3780"/>
      <c r="AB3780"/>
      <c r="AC3780"/>
    </row>
    <row r="3781" spans="1:29" ht="15">
      <c r="A3781"/>
      <c r="J3781"/>
      <c r="AA3781"/>
      <c r="AB3781"/>
      <c r="AC3781"/>
    </row>
    <row r="3782" spans="1:29" ht="15">
      <c r="A3782"/>
      <c r="J3782"/>
      <c r="AA3782"/>
      <c r="AB3782"/>
      <c r="AC3782"/>
    </row>
    <row r="3783" spans="1:29" ht="15">
      <c r="A3783"/>
      <c r="J3783"/>
      <c r="AA3783"/>
      <c r="AB3783"/>
      <c r="AC3783"/>
    </row>
    <row r="3784" spans="1:29" ht="15">
      <c r="A3784"/>
      <c r="J3784"/>
      <c r="AA3784"/>
      <c r="AB3784"/>
      <c r="AC3784"/>
    </row>
    <row r="3785" spans="1:29" ht="15">
      <c r="A3785"/>
      <c r="J3785"/>
      <c r="AA3785"/>
      <c r="AB3785"/>
      <c r="AC3785"/>
    </row>
    <row r="3786" spans="1:29" ht="15">
      <c r="A3786"/>
      <c r="J3786"/>
      <c r="AA3786"/>
      <c r="AB3786"/>
      <c r="AC3786"/>
    </row>
    <row r="3787" spans="1:29" ht="15">
      <c r="A3787"/>
      <c r="J3787"/>
      <c r="AA3787"/>
      <c r="AB3787"/>
      <c r="AC3787"/>
    </row>
    <row r="3788" spans="1:29" ht="15">
      <c r="A3788"/>
      <c r="J3788"/>
      <c r="AA3788"/>
      <c r="AB3788"/>
      <c r="AC3788"/>
    </row>
    <row r="3789" spans="1:29" ht="15">
      <c r="A3789"/>
      <c r="J3789"/>
      <c r="AA3789"/>
      <c r="AB3789"/>
      <c r="AC3789"/>
    </row>
    <row r="3790" spans="1:29" ht="15">
      <c r="A3790"/>
      <c r="J3790"/>
      <c r="AA3790"/>
      <c r="AB3790"/>
      <c r="AC3790"/>
    </row>
    <row r="3791" spans="1:29" ht="15">
      <c r="A3791"/>
      <c r="J3791"/>
      <c r="AA3791"/>
      <c r="AB3791"/>
      <c r="AC3791"/>
    </row>
    <row r="3792" spans="1:29" ht="15">
      <c r="A3792"/>
      <c r="J3792"/>
      <c r="AA3792"/>
      <c r="AB3792"/>
      <c r="AC3792"/>
    </row>
    <row r="3793" spans="1:29" ht="15">
      <c r="A3793"/>
      <c r="J3793"/>
      <c r="AA3793"/>
      <c r="AB3793"/>
      <c r="AC3793"/>
    </row>
    <row r="3794" spans="1:29" ht="15">
      <c r="A3794"/>
      <c r="J3794"/>
      <c r="AA3794"/>
      <c r="AB3794"/>
      <c r="AC3794"/>
    </row>
    <row r="3795" spans="1:29" ht="15">
      <c r="A3795"/>
      <c r="J3795"/>
      <c r="AA3795"/>
      <c r="AB3795"/>
      <c r="AC3795"/>
    </row>
    <row r="3796" spans="1:29" ht="15">
      <c r="A3796"/>
      <c r="J3796"/>
      <c r="AA3796"/>
      <c r="AB3796"/>
      <c r="AC3796"/>
    </row>
    <row r="3797" spans="1:29" ht="15">
      <c r="A3797"/>
      <c r="J3797"/>
      <c r="AA3797"/>
      <c r="AB3797"/>
      <c r="AC3797"/>
    </row>
    <row r="3798" spans="1:29" ht="15">
      <c r="A3798"/>
      <c r="J3798"/>
      <c r="AA3798"/>
      <c r="AB3798"/>
      <c r="AC3798"/>
    </row>
    <row r="3799" spans="1:29" ht="15">
      <c r="A3799"/>
      <c r="J3799"/>
      <c r="AA3799"/>
      <c r="AB3799"/>
      <c r="AC3799"/>
    </row>
    <row r="3800" spans="1:29" ht="15">
      <c r="A3800"/>
      <c r="J3800"/>
      <c r="AA3800"/>
      <c r="AB3800"/>
      <c r="AC3800"/>
    </row>
    <row r="3801" spans="1:29" ht="15">
      <c r="A3801"/>
      <c r="J3801"/>
      <c r="AA3801"/>
      <c r="AB3801"/>
      <c r="AC3801"/>
    </row>
    <row r="3802" spans="1:29" ht="15">
      <c r="A3802"/>
      <c r="J3802"/>
      <c r="AA3802"/>
      <c r="AB3802"/>
      <c r="AC3802"/>
    </row>
    <row r="3803" spans="1:29" ht="15">
      <c r="A3803"/>
      <c r="J3803"/>
      <c r="AA3803"/>
      <c r="AB3803"/>
      <c r="AC3803"/>
    </row>
    <row r="3804" spans="1:29" ht="15">
      <c r="A3804"/>
      <c r="J3804"/>
      <c r="AA3804"/>
      <c r="AB3804"/>
      <c r="AC3804"/>
    </row>
    <row r="3805" spans="1:29" ht="15">
      <c r="A3805"/>
      <c r="J3805"/>
      <c r="AA3805"/>
      <c r="AB3805"/>
      <c r="AC3805"/>
    </row>
    <row r="3806" spans="1:29" ht="15">
      <c r="A3806"/>
      <c r="J3806"/>
      <c r="AA3806"/>
      <c r="AB3806"/>
      <c r="AC3806"/>
    </row>
    <row r="3807" spans="1:29" ht="15">
      <c r="A3807"/>
      <c r="J3807"/>
      <c r="AA3807"/>
      <c r="AB3807"/>
      <c r="AC3807"/>
    </row>
    <row r="3808" spans="1:29" ht="15">
      <c r="A3808"/>
      <c r="J3808"/>
      <c r="AA3808"/>
      <c r="AB3808"/>
      <c r="AC3808"/>
    </row>
    <row r="3809" spans="1:29" ht="15">
      <c r="A3809"/>
      <c r="J3809"/>
      <c r="AA3809"/>
      <c r="AB3809"/>
      <c r="AC3809"/>
    </row>
    <row r="3810" spans="1:29" ht="15">
      <c r="A3810"/>
      <c r="J3810"/>
      <c r="AA3810"/>
      <c r="AB3810"/>
      <c r="AC3810"/>
    </row>
    <row r="3811" spans="1:29" ht="15">
      <c r="A3811"/>
      <c r="J3811"/>
      <c r="AA3811"/>
      <c r="AB3811"/>
      <c r="AC3811"/>
    </row>
    <row r="3812" spans="1:29" ht="15">
      <c r="A3812"/>
      <c r="J3812"/>
      <c r="AA3812"/>
      <c r="AB3812"/>
      <c r="AC3812"/>
    </row>
    <row r="3813" spans="1:29" ht="15">
      <c r="A3813"/>
      <c r="J3813"/>
      <c r="AA3813"/>
      <c r="AB3813"/>
      <c r="AC3813"/>
    </row>
    <row r="3814" spans="1:29" ht="15">
      <c r="A3814"/>
      <c r="J3814"/>
      <c r="AA3814"/>
      <c r="AB3814"/>
      <c r="AC3814"/>
    </row>
    <row r="3815" spans="1:29" ht="15">
      <c r="A3815"/>
      <c r="J3815"/>
      <c r="AA3815"/>
      <c r="AB3815"/>
      <c r="AC3815"/>
    </row>
    <row r="3816" spans="1:29" ht="15">
      <c r="A3816"/>
      <c r="J3816"/>
      <c r="AA3816"/>
      <c r="AB3816"/>
      <c r="AC3816"/>
    </row>
    <row r="3817" spans="1:29" ht="15">
      <c r="A3817"/>
      <c r="J3817"/>
      <c r="AA3817"/>
      <c r="AB3817"/>
      <c r="AC3817"/>
    </row>
    <row r="3818" spans="1:29" ht="15">
      <c r="A3818"/>
      <c r="J3818"/>
      <c r="AA3818"/>
      <c r="AB3818"/>
      <c r="AC3818"/>
    </row>
    <row r="3819" spans="1:29" ht="15">
      <c r="A3819"/>
      <c r="J3819"/>
      <c r="AA3819"/>
      <c r="AB3819"/>
      <c r="AC3819"/>
    </row>
    <row r="3820" spans="1:29" ht="15">
      <c r="A3820"/>
      <c r="J3820"/>
      <c r="AA3820"/>
      <c r="AB3820"/>
      <c r="AC3820"/>
    </row>
    <row r="3821" spans="1:29" ht="15">
      <c r="A3821"/>
      <c r="J3821"/>
      <c r="AA3821"/>
      <c r="AB3821"/>
      <c r="AC3821"/>
    </row>
    <row r="3822" spans="1:29" ht="15">
      <c r="A3822"/>
      <c r="J3822"/>
      <c r="AA3822"/>
      <c r="AB3822"/>
      <c r="AC3822"/>
    </row>
    <row r="3823" spans="1:29" ht="15">
      <c r="A3823"/>
      <c r="J3823"/>
      <c r="AA3823"/>
      <c r="AB3823"/>
      <c r="AC3823"/>
    </row>
    <row r="3824" spans="1:29" ht="15">
      <c r="A3824"/>
      <c r="J3824"/>
      <c r="AA3824"/>
      <c r="AB3824"/>
      <c r="AC3824"/>
    </row>
    <row r="3825" spans="1:29" ht="15">
      <c r="A3825"/>
      <c r="J3825"/>
      <c r="AA3825"/>
      <c r="AB3825"/>
      <c r="AC3825"/>
    </row>
    <row r="3826" spans="1:29" ht="15">
      <c r="A3826"/>
      <c r="J3826"/>
      <c r="AA3826"/>
      <c r="AB3826"/>
      <c r="AC3826"/>
    </row>
    <row r="3827" spans="1:29" ht="15">
      <c r="A3827"/>
      <c r="J3827"/>
      <c r="AA3827"/>
      <c r="AB3827"/>
      <c r="AC3827"/>
    </row>
    <row r="3828" spans="1:29" ht="15">
      <c r="A3828"/>
      <c r="J3828"/>
      <c r="AA3828"/>
      <c r="AB3828"/>
      <c r="AC3828"/>
    </row>
    <row r="3829" spans="1:29" ht="15">
      <c r="A3829"/>
      <c r="J3829"/>
      <c r="AA3829"/>
      <c r="AB3829"/>
      <c r="AC3829"/>
    </row>
    <row r="3830" spans="1:29" ht="15">
      <c r="A3830"/>
      <c r="J3830"/>
      <c r="AA3830"/>
      <c r="AB3830"/>
      <c r="AC3830"/>
    </row>
    <row r="3831" spans="1:29" ht="15">
      <c r="A3831"/>
      <c r="J3831"/>
      <c r="AA3831"/>
      <c r="AB3831"/>
      <c r="AC3831"/>
    </row>
    <row r="3832" spans="1:29" ht="15">
      <c r="A3832"/>
      <c r="J3832"/>
      <c r="AA3832"/>
      <c r="AB3832"/>
      <c r="AC3832"/>
    </row>
    <row r="3833" spans="1:29" ht="15">
      <c r="A3833"/>
      <c r="J3833"/>
      <c r="AA3833"/>
      <c r="AB3833"/>
      <c r="AC3833"/>
    </row>
    <row r="3834" spans="1:29" ht="15">
      <c r="A3834"/>
      <c r="J3834"/>
      <c r="AA3834"/>
      <c r="AB3834"/>
      <c r="AC3834"/>
    </row>
    <row r="3835" spans="1:29" ht="15">
      <c r="A3835"/>
      <c r="J3835"/>
      <c r="AA3835"/>
      <c r="AB3835"/>
      <c r="AC3835"/>
    </row>
    <row r="3836" spans="1:29" ht="15">
      <c r="A3836"/>
      <c r="J3836"/>
      <c r="AA3836"/>
      <c r="AB3836"/>
      <c r="AC3836"/>
    </row>
    <row r="3837" spans="1:29" ht="15">
      <c r="A3837"/>
      <c r="J3837"/>
      <c r="AA3837"/>
      <c r="AB3837"/>
      <c r="AC3837"/>
    </row>
    <row r="3838" spans="1:29" ht="15">
      <c r="A3838"/>
      <c r="J3838"/>
      <c r="AA3838"/>
      <c r="AB3838"/>
      <c r="AC3838"/>
    </row>
    <row r="3839" spans="1:29" ht="15">
      <c r="A3839"/>
      <c r="J3839"/>
      <c r="AA3839"/>
      <c r="AB3839"/>
      <c r="AC3839"/>
    </row>
    <row r="3840" spans="1:29" ht="15">
      <c r="A3840"/>
      <c r="J3840"/>
      <c r="AA3840"/>
      <c r="AB3840"/>
      <c r="AC3840"/>
    </row>
    <row r="3841" spans="1:29" ht="15">
      <c r="A3841"/>
      <c r="J3841"/>
      <c r="AA3841"/>
      <c r="AB3841"/>
      <c r="AC3841"/>
    </row>
    <row r="3842" spans="1:29" ht="15">
      <c r="A3842"/>
      <c r="J3842"/>
      <c r="AA3842"/>
      <c r="AB3842"/>
      <c r="AC3842"/>
    </row>
    <row r="3843" spans="1:29" ht="15">
      <c r="A3843"/>
      <c r="J3843"/>
      <c r="AA3843"/>
      <c r="AB3843"/>
      <c r="AC3843"/>
    </row>
    <row r="3844" spans="1:29" ht="15">
      <c r="A3844"/>
      <c r="J3844"/>
      <c r="AA3844"/>
      <c r="AB3844"/>
      <c r="AC3844"/>
    </row>
    <row r="3845" spans="1:29" ht="15">
      <c r="A3845"/>
      <c r="J3845"/>
      <c r="AA3845"/>
      <c r="AB3845"/>
      <c r="AC3845"/>
    </row>
    <row r="3846" spans="1:29" ht="15">
      <c r="A3846"/>
      <c r="J3846"/>
      <c r="AA3846"/>
      <c r="AB3846"/>
      <c r="AC3846"/>
    </row>
    <row r="3847" spans="1:29" ht="15">
      <c r="A3847"/>
      <c r="J3847"/>
      <c r="AA3847"/>
      <c r="AB3847"/>
      <c r="AC3847"/>
    </row>
    <row r="3848" spans="1:29" ht="15">
      <c r="A3848"/>
      <c r="J3848"/>
      <c r="AA3848"/>
      <c r="AB3848"/>
      <c r="AC3848"/>
    </row>
    <row r="3849" spans="1:29" ht="15">
      <c r="A3849"/>
      <c r="J3849"/>
      <c r="AA3849"/>
      <c r="AB3849"/>
      <c r="AC3849"/>
    </row>
    <row r="3850" spans="1:29" ht="15">
      <c r="A3850"/>
      <c r="J3850"/>
      <c r="AA3850"/>
      <c r="AB3850"/>
      <c r="AC3850"/>
    </row>
    <row r="3851" spans="1:29" ht="15">
      <c r="A3851"/>
      <c r="J3851"/>
      <c r="AA3851"/>
      <c r="AB3851"/>
      <c r="AC3851"/>
    </row>
    <row r="3852" spans="1:29" ht="15">
      <c r="A3852"/>
      <c r="J3852"/>
      <c r="AA3852"/>
      <c r="AB3852"/>
      <c r="AC3852"/>
    </row>
    <row r="3853" spans="1:29" ht="15">
      <c r="A3853"/>
      <c r="J3853"/>
      <c r="AA3853"/>
      <c r="AB3853"/>
      <c r="AC3853"/>
    </row>
    <row r="3854" spans="1:29" ht="15">
      <c r="A3854"/>
      <c r="J3854"/>
      <c r="AA3854"/>
      <c r="AB3854"/>
      <c r="AC3854"/>
    </row>
    <row r="3855" spans="1:29" ht="15">
      <c r="A3855"/>
      <c r="J3855"/>
      <c r="AA3855"/>
      <c r="AB3855"/>
      <c r="AC3855"/>
    </row>
    <row r="3856" spans="1:29" ht="15">
      <c r="A3856"/>
      <c r="J3856"/>
      <c r="AA3856"/>
      <c r="AB3856"/>
      <c r="AC3856"/>
    </row>
    <row r="3857" spans="1:29" ht="15">
      <c r="A3857"/>
      <c r="J3857"/>
      <c r="AA3857"/>
      <c r="AB3857"/>
      <c r="AC3857"/>
    </row>
    <row r="3858" spans="1:29" ht="15">
      <c r="A3858"/>
      <c r="J3858"/>
      <c r="AA3858"/>
      <c r="AB3858"/>
      <c r="AC3858"/>
    </row>
    <row r="3859" spans="1:29" ht="15">
      <c r="A3859"/>
      <c r="J3859"/>
      <c r="AA3859"/>
      <c r="AB3859"/>
      <c r="AC3859"/>
    </row>
    <row r="3860" spans="1:29" ht="15">
      <c r="A3860"/>
      <c r="J3860"/>
      <c r="AA3860"/>
      <c r="AB3860"/>
      <c r="AC3860"/>
    </row>
    <row r="3861" spans="1:29" ht="15">
      <c r="A3861"/>
      <c r="J3861"/>
      <c r="AA3861"/>
      <c r="AB3861"/>
      <c r="AC3861"/>
    </row>
    <row r="3862" spans="1:29" ht="15">
      <c r="A3862"/>
      <c r="J3862"/>
      <c r="AA3862"/>
      <c r="AB3862"/>
      <c r="AC3862"/>
    </row>
    <row r="3863" spans="1:29" ht="15">
      <c r="A3863"/>
      <c r="J3863"/>
      <c r="AA3863"/>
      <c r="AB3863"/>
      <c r="AC3863"/>
    </row>
    <row r="3864" spans="1:29" ht="15">
      <c r="A3864"/>
      <c r="J3864"/>
      <c r="AA3864"/>
      <c r="AB3864"/>
      <c r="AC3864"/>
    </row>
    <row r="3865" spans="1:29" ht="15">
      <c r="A3865"/>
      <c r="J3865"/>
      <c r="AA3865"/>
      <c r="AB3865"/>
      <c r="AC3865"/>
    </row>
    <row r="3866" spans="1:29" ht="15">
      <c r="A3866"/>
      <c r="J3866"/>
      <c r="AA3866"/>
      <c r="AB3866"/>
      <c r="AC3866"/>
    </row>
    <row r="3867" spans="1:29" ht="15">
      <c r="A3867"/>
      <c r="J3867"/>
      <c r="AA3867"/>
      <c r="AB3867"/>
      <c r="AC3867"/>
    </row>
    <row r="3868" spans="1:29" ht="15">
      <c r="A3868"/>
      <c r="J3868"/>
      <c r="AA3868"/>
      <c r="AB3868"/>
      <c r="AC3868"/>
    </row>
    <row r="3869" spans="1:29" ht="15">
      <c r="A3869"/>
      <c r="J3869"/>
      <c r="AA3869"/>
      <c r="AB3869"/>
      <c r="AC3869"/>
    </row>
    <row r="3870" spans="1:29" ht="15">
      <c r="A3870"/>
      <c r="J3870"/>
      <c r="AA3870"/>
      <c r="AB3870"/>
      <c r="AC3870"/>
    </row>
    <row r="3871" spans="1:29" ht="15">
      <c r="A3871"/>
      <c r="J3871"/>
      <c r="AA3871"/>
      <c r="AB3871"/>
      <c r="AC3871"/>
    </row>
    <row r="3872" spans="1:29" ht="15">
      <c r="A3872"/>
      <c r="J3872"/>
      <c r="AA3872"/>
      <c r="AB3872"/>
      <c r="AC3872"/>
    </row>
    <row r="3873" spans="1:29" ht="15">
      <c r="A3873"/>
      <c r="J3873"/>
      <c r="AA3873"/>
      <c r="AB3873"/>
      <c r="AC3873"/>
    </row>
    <row r="3874" spans="1:29" ht="15">
      <c r="A3874"/>
      <c r="J3874"/>
      <c r="AA3874"/>
      <c r="AB3874"/>
      <c r="AC3874"/>
    </row>
    <row r="3875" spans="1:29" ht="15">
      <c r="A3875"/>
      <c r="J3875"/>
      <c r="AA3875"/>
      <c r="AB3875"/>
      <c r="AC3875"/>
    </row>
    <row r="3876" spans="1:29" ht="15">
      <c r="A3876"/>
      <c r="J3876"/>
      <c r="AA3876"/>
      <c r="AB3876"/>
      <c r="AC3876"/>
    </row>
    <row r="3877" spans="1:29" ht="15">
      <c r="A3877"/>
      <c r="J3877"/>
      <c r="AA3877"/>
      <c r="AB3877"/>
      <c r="AC3877"/>
    </row>
    <row r="3878" spans="1:29" ht="15">
      <c r="A3878"/>
      <c r="J3878"/>
      <c r="AA3878"/>
      <c r="AB3878"/>
      <c r="AC3878"/>
    </row>
    <row r="3879" spans="1:29" ht="15">
      <c r="A3879"/>
      <c r="J3879"/>
      <c r="AA3879"/>
      <c r="AB3879"/>
      <c r="AC3879"/>
    </row>
    <row r="3880" spans="1:29" ht="15">
      <c r="A3880"/>
      <c r="J3880"/>
      <c r="AA3880"/>
      <c r="AB3880"/>
      <c r="AC3880"/>
    </row>
    <row r="3881" spans="1:29" ht="15">
      <c r="A3881"/>
      <c r="J3881"/>
      <c r="AA3881"/>
      <c r="AB3881"/>
      <c r="AC3881"/>
    </row>
    <row r="3882" spans="1:29" ht="15">
      <c r="A3882"/>
      <c r="J3882"/>
      <c r="AA3882"/>
      <c r="AB3882"/>
      <c r="AC3882"/>
    </row>
    <row r="3883" spans="1:29" ht="15">
      <c r="A3883"/>
      <c r="J3883"/>
      <c r="AA3883"/>
      <c r="AB3883"/>
      <c r="AC3883"/>
    </row>
    <row r="3884" spans="1:29" ht="15">
      <c r="A3884"/>
      <c r="J3884"/>
      <c r="AA3884"/>
      <c r="AB3884"/>
      <c r="AC3884"/>
    </row>
    <row r="3885" spans="1:29" ht="15">
      <c r="A3885"/>
      <c r="J3885"/>
      <c r="AA3885"/>
      <c r="AB3885"/>
      <c r="AC3885"/>
    </row>
    <row r="3886" spans="1:29" ht="15">
      <c r="A3886"/>
      <c r="J3886"/>
      <c r="AA3886"/>
      <c r="AB3886"/>
      <c r="AC3886"/>
    </row>
    <row r="3887" spans="1:29" ht="15">
      <c r="A3887"/>
      <c r="J3887"/>
      <c r="AA3887"/>
      <c r="AB3887"/>
      <c r="AC3887"/>
    </row>
    <row r="3888" spans="1:29" ht="15">
      <c r="A3888"/>
      <c r="J3888"/>
      <c r="AA3888"/>
      <c r="AB3888"/>
      <c r="AC3888"/>
    </row>
    <row r="3889" spans="1:29" ht="15">
      <c r="A3889"/>
      <c r="J3889"/>
      <c r="AA3889"/>
      <c r="AB3889"/>
      <c r="AC3889"/>
    </row>
    <row r="3890" spans="1:29" ht="15">
      <c r="A3890"/>
      <c r="J3890"/>
      <c r="AA3890"/>
      <c r="AB3890"/>
      <c r="AC3890"/>
    </row>
    <row r="3891" spans="1:29" ht="15">
      <c r="A3891"/>
      <c r="J3891"/>
      <c r="AA3891"/>
      <c r="AB3891"/>
      <c r="AC3891"/>
    </row>
    <row r="3892" spans="1:29" ht="15">
      <c r="A3892"/>
      <c r="J3892"/>
      <c r="AA3892"/>
      <c r="AB3892"/>
      <c r="AC3892"/>
    </row>
    <row r="3893" spans="1:29" ht="15">
      <c r="A3893"/>
      <c r="J3893"/>
      <c r="AA3893"/>
      <c r="AB3893"/>
      <c r="AC3893"/>
    </row>
    <row r="3894" spans="1:29" ht="15">
      <c r="A3894"/>
      <c r="J3894"/>
      <c r="AA3894"/>
      <c r="AB3894"/>
      <c r="AC3894"/>
    </row>
    <row r="3895" spans="1:29" ht="15">
      <c r="A3895"/>
      <c r="J3895"/>
      <c r="AA3895"/>
      <c r="AB3895"/>
      <c r="AC3895"/>
    </row>
    <row r="3896" spans="1:29" ht="15">
      <c r="A3896"/>
      <c r="J3896"/>
      <c r="AA3896"/>
      <c r="AB3896"/>
      <c r="AC3896"/>
    </row>
    <row r="3897" spans="1:29" ht="15">
      <c r="A3897"/>
      <c r="J3897"/>
      <c r="AA3897"/>
      <c r="AB3897"/>
      <c r="AC3897"/>
    </row>
    <row r="3898" spans="1:29" ht="15">
      <c r="A3898"/>
      <c r="J3898"/>
      <c r="AA3898"/>
      <c r="AB3898"/>
      <c r="AC3898"/>
    </row>
    <row r="3899" spans="1:29" ht="15">
      <c r="A3899"/>
      <c r="J3899"/>
      <c r="AA3899"/>
      <c r="AB3899"/>
      <c r="AC3899"/>
    </row>
    <row r="3900" spans="1:29" ht="15">
      <c r="A3900"/>
      <c r="J3900"/>
      <c r="AA3900"/>
      <c r="AB3900"/>
      <c r="AC3900"/>
    </row>
    <row r="3901" spans="1:29" ht="15">
      <c r="A3901"/>
      <c r="J3901"/>
      <c r="AA3901"/>
      <c r="AB3901"/>
      <c r="AC3901"/>
    </row>
    <row r="3902" spans="1:29" ht="15">
      <c r="A3902"/>
      <c r="J3902"/>
      <c r="AA3902"/>
      <c r="AB3902"/>
      <c r="AC3902"/>
    </row>
    <row r="3903" spans="1:29" ht="15">
      <c r="A3903"/>
      <c r="J3903"/>
      <c r="AA3903"/>
      <c r="AB3903"/>
      <c r="AC3903"/>
    </row>
    <row r="3904" spans="1:29" ht="15">
      <c r="A3904"/>
      <c r="J3904"/>
      <c r="AA3904"/>
      <c r="AB3904"/>
      <c r="AC3904"/>
    </row>
    <row r="3905" spans="1:29" ht="15">
      <c r="A3905"/>
      <c r="J3905"/>
      <c r="AA3905"/>
      <c r="AB3905"/>
      <c r="AC3905"/>
    </row>
    <row r="3906" spans="1:29" ht="15">
      <c r="A3906"/>
      <c r="J3906"/>
      <c r="AA3906"/>
      <c r="AB3906"/>
      <c r="AC3906"/>
    </row>
    <row r="3907" spans="1:29" ht="15">
      <c r="A3907"/>
      <c r="J3907"/>
      <c r="AA3907"/>
      <c r="AB3907"/>
      <c r="AC3907"/>
    </row>
    <row r="3908" spans="1:29" ht="15">
      <c r="A3908"/>
      <c r="J3908"/>
      <c r="AA3908"/>
      <c r="AB3908"/>
      <c r="AC3908"/>
    </row>
    <row r="3909" spans="1:29" ht="15">
      <c r="A3909"/>
      <c r="J3909"/>
      <c r="AA3909"/>
      <c r="AB3909"/>
      <c r="AC3909"/>
    </row>
    <row r="3910" spans="1:29" ht="15">
      <c r="A3910"/>
      <c r="J3910"/>
      <c r="AA3910"/>
      <c r="AB3910"/>
      <c r="AC3910"/>
    </row>
    <row r="3911" spans="1:29" ht="15">
      <c r="A3911"/>
      <c r="J3911"/>
      <c r="AA3911"/>
      <c r="AB3911"/>
      <c r="AC3911"/>
    </row>
    <row r="3912" spans="1:29" ht="15">
      <c r="A3912"/>
      <c r="J3912"/>
      <c r="AA3912"/>
      <c r="AB3912"/>
      <c r="AC3912"/>
    </row>
    <row r="3913" spans="1:29" ht="15">
      <c r="A3913"/>
      <c r="J3913"/>
      <c r="AA3913"/>
      <c r="AB3913"/>
      <c r="AC3913"/>
    </row>
    <row r="3914" spans="1:29" ht="15">
      <c r="A3914"/>
      <c r="J3914"/>
      <c r="AA3914"/>
      <c r="AB3914"/>
      <c r="AC3914"/>
    </row>
    <row r="3915" spans="1:29" ht="15">
      <c r="A3915"/>
      <c r="J3915"/>
      <c r="AA3915"/>
      <c r="AB3915"/>
      <c r="AC3915"/>
    </row>
    <row r="3916" spans="1:29" ht="15">
      <c r="A3916"/>
      <c r="J3916"/>
      <c r="AA3916"/>
      <c r="AB3916"/>
      <c r="AC3916"/>
    </row>
    <row r="3917" spans="1:29" ht="15">
      <c r="A3917"/>
      <c r="J3917"/>
      <c r="AA3917"/>
      <c r="AB3917"/>
      <c r="AC3917"/>
    </row>
    <row r="3918" spans="1:29" ht="15">
      <c r="A3918"/>
      <c r="J3918"/>
      <c r="AA3918"/>
      <c r="AB3918"/>
      <c r="AC3918"/>
    </row>
    <row r="3919" spans="1:29" ht="15">
      <c r="A3919"/>
      <c r="J3919"/>
      <c r="AA3919"/>
      <c r="AB3919"/>
      <c r="AC3919"/>
    </row>
    <row r="3920" spans="1:29" ht="15">
      <c r="A3920"/>
      <c r="J3920"/>
      <c r="AA3920"/>
      <c r="AB3920"/>
      <c r="AC3920"/>
    </row>
    <row r="3921" spans="1:29" ht="15">
      <c r="A3921"/>
      <c r="J3921"/>
      <c r="AA3921"/>
      <c r="AB3921"/>
      <c r="AC3921"/>
    </row>
    <row r="3922" spans="1:29" ht="15">
      <c r="A3922"/>
      <c r="J3922"/>
      <c r="AA3922"/>
      <c r="AB3922"/>
      <c r="AC3922"/>
    </row>
    <row r="3923" spans="1:29" ht="15">
      <c r="A3923"/>
      <c r="J3923"/>
      <c r="AA3923"/>
      <c r="AB3923"/>
      <c r="AC3923"/>
    </row>
    <row r="3924" spans="1:29" ht="15">
      <c r="A3924"/>
      <c r="J3924"/>
      <c r="AA3924"/>
      <c r="AB3924"/>
      <c r="AC3924"/>
    </row>
    <row r="3925" spans="1:29" ht="15">
      <c r="A3925"/>
      <c r="J3925"/>
      <c r="AA3925"/>
      <c r="AB3925"/>
      <c r="AC3925"/>
    </row>
    <row r="3926" spans="1:29" ht="15">
      <c r="A3926"/>
      <c r="J3926"/>
      <c r="AA3926"/>
      <c r="AB3926"/>
      <c r="AC3926"/>
    </row>
    <row r="3927" spans="1:29" ht="15">
      <c r="A3927"/>
      <c r="J3927"/>
      <c r="AA3927"/>
      <c r="AB3927"/>
      <c r="AC3927"/>
    </row>
    <row r="3928" spans="1:29" ht="15">
      <c r="A3928"/>
      <c r="J3928"/>
      <c r="AA3928"/>
      <c r="AB3928"/>
      <c r="AC3928"/>
    </row>
    <row r="3929" spans="1:29" ht="15">
      <c r="A3929"/>
      <c r="J3929"/>
      <c r="AA3929"/>
      <c r="AB3929"/>
      <c r="AC3929"/>
    </row>
    <row r="3930" spans="1:29" ht="15">
      <c r="A3930"/>
      <c r="J3930"/>
      <c r="AA3930"/>
      <c r="AB3930"/>
      <c r="AC3930"/>
    </row>
    <row r="3931" spans="1:29" ht="15">
      <c r="A3931"/>
      <c r="J3931"/>
      <c r="AA3931"/>
      <c r="AB3931"/>
      <c r="AC3931"/>
    </row>
    <row r="3932" spans="1:29" ht="15">
      <c r="A3932"/>
      <c r="J3932"/>
      <c r="AA3932"/>
      <c r="AB3932"/>
      <c r="AC3932"/>
    </row>
    <row r="3933" spans="1:29" ht="15">
      <c r="A3933"/>
      <c r="J3933"/>
      <c r="AA3933"/>
      <c r="AB3933"/>
      <c r="AC3933"/>
    </row>
    <row r="3934" spans="1:29" ht="15">
      <c r="A3934"/>
      <c r="J3934"/>
      <c r="AA3934"/>
      <c r="AB3934"/>
      <c r="AC3934"/>
    </row>
    <row r="3935" spans="1:29" ht="15">
      <c r="A3935"/>
      <c r="J3935"/>
      <c r="AA3935"/>
      <c r="AB3935"/>
      <c r="AC3935"/>
    </row>
    <row r="3936" spans="1:29" ht="15">
      <c r="A3936"/>
      <c r="J3936"/>
      <c r="AA3936"/>
      <c r="AB3936"/>
      <c r="AC3936"/>
    </row>
    <row r="3937" spans="1:29" ht="15">
      <c r="A3937"/>
      <c r="J3937"/>
      <c r="AA3937"/>
      <c r="AB3937"/>
      <c r="AC3937"/>
    </row>
    <row r="3938" spans="1:29" ht="15">
      <c r="A3938"/>
      <c r="J3938"/>
      <c r="AA3938"/>
      <c r="AB3938"/>
      <c r="AC3938"/>
    </row>
    <row r="3939" spans="1:29" ht="15">
      <c r="A3939"/>
      <c r="J3939"/>
      <c r="AA3939"/>
      <c r="AB3939"/>
      <c r="AC3939"/>
    </row>
    <row r="3940" spans="1:29" ht="15">
      <c r="A3940"/>
      <c r="J3940"/>
      <c r="AA3940"/>
      <c r="AB3940"/>
      <c r="AC3940"/>
    </row>
    <row r="3941" spans="1:29" ht="15">
      <c r="A3941"/>
      <c r="J3941"/>
      <c r="AA3941"/>
      <c r="AB3941"/>
      <c r="AC3941"/>
    </row>
    <row r="3942" spans="1:29" ht="15">
      <c r="A3942"/>
      <c r="J3942"/>
      <c r="AA3942"/>
      <c r="AB3942"/>
      <c r="AC3942"/>
    </row>
    <row r="3943" spans="1:29" ht="15">
      <c r="A3943"/>
      <c r="J3943"/>
      <c r="AA3943"/>
      <c r="AB3943"/>
      <c r="AC3943"/>
    </row>
    <row r="3944" spans="1:29" ht="15">
      <c r="A3944"/>
      <c r="J3944"/>
      <c r="AA3944"/>
      <c r="AB3944"/>
      <c r="AC3944"/>
    </row>
    <row r="3945" spans="1:29" ht="15">
      <c r="A3945"/>
      <c r="J3945"/>
      <c r="AA3945"/>
      <c r="AB3945"/>
      <c r="AC3945"/>
    </row>
    <row r="3946" spans="1:29" ht="15">
      <c r="A3946"/>
      <c r="J3946"/>
      <c r="AA3946"/>
      <c r="AB3946"/>
      <c r="AC3946"/>
    </row>
    <row r="3947" spans="1:29" ht="15">
      <c r="A3947"/>
      <c r="J3947"/>
      <c r="AA3947"/>
      <c r="AB3947"/>
      <c r="AC3947"/>
    </row>
    <row r="3948" spans="1:29" ht="15">
      <c r="A3948"/>
      <c r="J3948"/>
      <c r="AA3948"/>
      <c r="AB3948"/>
      <c r="AC3948"/>
    </row>
    <row r="3949" spans="1:29" ht="15">
      <c r="A3949"/>
      <c r="J3949"/>
      <c r="AA3949"/>
      <c r="AB3949"/>
      <c r="AC3949"/>
    </row>
    <row r="3950" spans="1:29" ht="15">
      <c r="A3950"/>
      <c r="J3950"/>
      <c r="AA3950"/>
      <c r="AB3950"/>
      <c r="AC3950"/>
    </row>
    <row r="3951" spans="1:29" ht="15">
      <c r="A3951"/>
      <c r="J3951"/>
      <c r="AA3951"/>
      <c r="AB3951"/>
      <c r="AC3951"/>
    </row>
    <row r="3952" spans="1:29" ht="15">
      <c r="A3952"/>
      <c r="J3952"/>
      <c r="AA3952"/>
      <c r="AB3952"/>
      <c r="AC3952"/>
    </row>
    <row r="3953" spans="1:29" ht="15">
      <c r="A3953"/>
      <c r="J3953"/>
      <c r="AA3953"/>
      <c r="AB3953"/>
      <c r="AC3953"/>
    </row>
    <row r="3954" spans="1:29" ht="15">
      <c r="A3954"/>
      <c r="J3954"/>
      <c r="AA3954"/>
      <c r="AB3954"/>
      <c r="AC3954"/>
    </row>
    <row r="3955" spans="1:29" ht="15">
      <c r="A3955"/>
      <c r="J3955"/>
      <c r="AA3955"/>
      <c r="AB3955"/>
      <c r="AC3955"/>
    </row>
    <row r="3956" spans="1:29" ht="15">
      <c r="A3956"/>
      <c r="J3956"/>
      <c r="AA3956"/>
      <c r="AB3956"/>
      <c r="AC3956"/>
    </row>
    <row r="3957" spans="1:29" ht="15">
      <c r="A3957"/>
      <c r="J3957"/>
      <c r="AA3957"/>
      <c r="AB3957"/>
      <c r="AC3957"/>
    </row>
    <row r="3958" spans="1:29" ht="15">
      <c r="A3958"/>
      <c r="J3958"/>
      <c r="AA3958"/>
      <c r="AB3958"/>
      <c r="AC3958"/>
    </row>
    <row r="3959" spans="1:29" ht="15">
      <c r="A3959"/>
      <c r="J3959"/>
      <c r="AA3959"/>
      <c r="AB3959"/>
      <c r="AC3959"/>
    </row>
    <row r="3960" spans="1:29" ht="15">
      <c r="A3960"/>
      <c r="J3960"/>
      <c r="AA3960"/>
      <c r="AB3960"/>
      <c r="AC3960"/>
    </row>
    <row r="3961" spans="1:29" ht="15">
      <c r="A3961"/>
      <c r="J3961"/>
      <c r="AA3961"/>
      <c r="AB3961"/>
      <c r="AC3961"/>
    </row>
    <row r="3962" spans="1:29" ht="15">
      <c r="A3962"/>
      <c r="J3962"/>
      <c r="AA3962"/>
      <c r="AB3962"/>
      <c r="AC3962"/>
    </row>
    <row r="3963" spans="1:29" ht="15">
      <c r="A3963"/>
      <c r="J3963"/>
      <c r="AA3963"/>
      <c r="AB3963"/>
      <c r="AC3963"/>
    </row>
    <row r="3964" spans="1:29" ht="15">
      <c r="A3964"/>
      <c r="J3964"/>
      <c r="AA3964"/>
      <c r="AB3964"/>
      <c r="AC3964"/>
    </row>
    <row r="3965" spans="1:29" ht="15">
      <c r="A3965"/>
      <c r="J3965"/>
      <c r="AA3965"/>
      <c r="AB3965"/>
      <c r="AC3965"/>
    </row>
    <row r="3966" spans="1:29" ht="15">
      <c r="A3966"/>
      <c r="J3966"/>
      <c r="AA3966"/>
      <c r="AB3966"/>
      <c r="AC3966"/>
    </row>
    <row r="3967" spans="1:29" ht="15">
      <c r="A3967"/>
      <c r="J3967"/>
      <c r="AA3967"/>
      <c r="AB3967"/>
      <c r="AC3967"/>
    </row>
    <row r="3968" spans="1:29" ht="15">
      <c r="A3968"/>
      <c r="J3968"/>
      <c r="AA3968"/>
      <c r="AB3968"/>
      <c r="AC3968"/>
    </row>
    <row r="3969" spans="1:29" ht="15">
      <c r="A3969"/>
      <c r="J3969"/>
      <c r="AA3969"/>
      <c r="AB3969"/>
      <c r="AC3969"/>
    </row>
    <row r="3970" spans="1:29" ht="15">
      <c r="A3970"/>
      <c r="J3970"/>
      <c r="AA3970"/>
      <c r="AB3970"/>
      <c r="AC3970"/>
    </row>
    <row r="3971" spans="1:29" ht="15">
      <c r="A3971"/>
      <c r="J3971"/>
      <c r="AA3971"/>
      <c r="AB3971"/>
      <c r="AC3971"/>
    </row>
    <row r="3972" spans="1:29" ht="15">
      <c r="A3972"/>
      <c r="J3972"/>
      <c r="AA3972"/>
      <c r="AB3972"/>
      <c r="AC3972"/>
    </row>
    <row r="3973" spans="1:29" ht="15">
      <c r="A3973"/>
      <c r="J3973"/>
      <c r="AA3973"/>
      <c r="AB3973"/>
      <c r="AC3973"/>
    </row>
    <row r="3974" spans="1:29" ht="15">
      <c r="A3974"/>
      <c r="J3974"/>
      <c r="AA3974"/>
      <c r="AB3974"/>
      <c r="AC3974"/>
    </row>
    <row r="3975" spans="1:29" ht="15">
      <c r="A3975"/>
      <c r="J3975"/>
      <c r="AA3975"/>
      <c r="AB3975"/>
      <c r="AC3975"/>
    </row>
    <row r="3976" spans="1:29" ht="15">
      <c r="A3976"/>
      <c r="J3976"/>
      <c r="AA3976"/>
      <c r="AB3976"/>
      <c r="AC3976"/>
    </row>
    <row r="3977" spans="1:29" ht="15">
      <c r="A3977"/>
      <c r="J3977"/>
      <c r="AA3977"/>
      <c r="AB3977"/>
      <c r="AC3977"/>
    </row>
    <row r="3978" spans="1:29" ht="15">
      <c r="A3978"/>
      <c r="J3978"/>
      <c r="AA3978"/>
      <c r="AB3978"/>
      <c r="AC3978"/>
    </row>
    <row r="3979" spans="1:29" ht="15">
      <c r="A3979"/>
      <c r="J3979"/>
      <c r="AA3979"/>
      <c r="AB3979"/>
      <c r="AC3979"/>
    </row>
    <row r="3980" spans="1:29" ht="15">
      <c r="A3980"/>
      <c r="J3980"/>
      <c r="AA3980"/>
      <c r="AB3980"/>
      <c r="AC3980"/>
    </row>
    <row r="3981" spans="1:29" ht="15">
      <c r="A3981"/>
      <c r="J3981"/>
      <c r="AA3981"/>
      <c r="AB3981"/>
      <c r="AC3981"/>
    </row>
    <row r="3982" spans="1:29" ht="15">
      <c r="A3982"/>
      <c r="J3982"/>
      <c r="AA3982"/>
      <c r="AB3982"/>
      <c r="AC3982"/>
    </row>
    <row r="3983" spans="1:29" ht="15">
      <c r="A3983"/>
      <c r="J3983"/>
      <c r="AA3983"/>
      <c r="AB3983"/>
      <c r="AC3983"/>
    </row>
    <row r="3984" spans="1:29" ht="15">
      <c r="A3984"/>
      <c r="J3984"/>
      <c r="AA3984"/>
      <c r="AB3984"/>
      <c r="AC3984"/>
    </row>
    <row r="3985" spans="1:29" ht="15">
      <c r="A3985"/>
      <c r="J3985"/>
      <c r="AA3985"/>
      <c r="AB3985"/>
      <c r="AC3985"/>
    </row>
    <row r="3986" spans="1:29" ht="15">
      <c r="A3986"/>
      <c r="J3986"/>
      <c r="AA3986"/>
      <c r="AB3986"/>
      <c r="AC3986"/>
    </row>
    <row r="3987" spans="1:29" ht="15">
      <c r="A3987"/>
      <c r="J3987"/>
      <c r="AA3987"/>
      <c r="AB3987"/>
      <c r="AC3987"/>
    </row>
    <row r="3988" spans="1:29" ht="15">
      <c r="A3988"/>
      <c r="J3988"/>
      <c r="AA3988"/>
      <c r="AB3988"/>
      <c r="AC3988"/>
    </row>
    <row r="3989" spans="1:29" ht="15">
      <c r="A3989"/>
      <c r="J3989"/>
      <c r="AA3989"/>
      <c r="AB3989"/>
      <c r="AC3989"/>
    </row>
    <row r="3990" spans="1:29" ht="15">
      <c r="A3990"/>
      <c r="J3990"/>
      <c r="AA3990"/>
      <c r="AB3990"/>
      <c r="AC3990"/>
    </row>
    <row r="3991" spans="1:29" ht="15">
      <c r="A3991"/>
      <c r="J3991"/>
      <c r="AA3991"/>
      <c r="AB3991"/>
      <c r="AC3991"/>
    </row>
    <row r="3992" spans="1:29" ht="15">
      <c r="A3992"/>
      <c r="J3992"/>
      <c r="AA3992"/>
      <c r="AB3992"/>
      <c r="AC3992"/>
    </row>
    <row r="3993" spans="1:29" ht="15">
      <c r="A3993"/>
      <c r="J3993"/>
      <c r="AA3993"/>
      <c r="AB3993"/>
      <c r="AC3993"/>
    </row>
    <row r="3994" spans="1:29" ht="15">
      <c r="A3994"/>
      <c r="J3994"/>
      <c r="AA3994"/>
      <c r="AB3994"/>
      <c r="AC3994"/>
    </row>
    <row r="3995" spans="1:29" ht="15">
      <c r="A3995"/>
      <c r="J3995"/>
      <c r="AA3995"/>
      <c r="AB3995"/>
      <c r="AC3995"/>
    </row>
    <row r="3996" spans="1:29" ht="15">
      <c r="A3996"/>
      <c r="J3996"/>
      <c r="AA3996"/>
      <c r="AB3996"/>
      <c r="AC3996"/>
    </row>
    <row r="3997" spans="1:29" ht="15">
      <c r="A3997"/>
      <c r="J3997"/>
      <c r="AA3997"/>
      <c r="AB3997"/>
      <c r="AC3997"/>
    </row>
    <row r="3998" spans="1:29" ht="15">
      <c r="A3998"/>
      <c r="J3998"/>
      <c r="AA3998"/>
      <c r="AB3998"/>
      <c r="AC3998"/>
    </row>
    <row r="3999" spans="1:29" ht="15">
      <c r="A3999"/>
      <c r="J3999"/>
      <c r="AA3999"/>
      <c r="AB3999"/>
      <c r="AC3999"/>
    </row>
    <row r="4000" spans="1:29" ht="15">
      <c r="A4000"/>
      <c r="J4000"/>
      <c r="AA4000"/>
      <c r="AB4000"/>
      <c r="AC4000"/>
    </row>
    <row r="4001" spans="1:29" ht="15">
      <c r="A4001"/>
      <c r="J4001"/>
      <c r="AA4001"/>
      <c r="AB4001"/>
      <c r="AC4001"/>
    </row>
    <row r="4002" spans="1:29" ht="15">
      <c r="A4002"/>
      <c r="J4002"/>
      <c r="AA4002"/>
      <c r="AB4002"/>
      <c r="AC4002"/>
    </row>
    <row r="4003" spans="1:29" ht="15">
      <c r="A4003"/>
      <c r="J4003"/>
      <c r="AA4003"/>
      <c r="AB4003"/>
      <c r="AC4003"/>
    </row>
    <row r="4004" spans="1:29" ht="15">
      <c r="A4004"/>
      <c r="J4004"/>
      <c r="AA4004"/>
      <c r="AB4004"/>
      <c r="AC4004"/>
    </row>
    <row r="4005" spans="1:29" ht="15">
      <c r="A4005"/>
      <c r="J4005"/>
      <c r="AA4005"/>
      <c r="AB4005"/>
      <c r="AC4005"/>
    </row>
    <row r="4006" spans="1:29" ht="15">
      <c r="A4006"/>
      <c r="J4006"/>
      <c r="AA4006"/>
      <c r="AB4006"/>
      <c r="AC4006"/>
    </row>
    <row r="4007" spans="1:29" ht="15">
      <c r="A4007"/>
      <c r="J4007"/>
      <c r="AA4007"/>
      <c r="AB4007"/>
      <c r="AC4007"/>
    </row>
    <row r="4008" spans="1:29" ht="15">
      <c r="A4008"/>
      <c r="J4008"/>
      <c r="AA4008"/>
      <c r="AB4008"/>
      <c r="AC4008"/>
    </row>
    <row r="4009" spans="1:29" ht="15">
      <c r="A4009"/>
      <c r="J4009"/>
      <c r="AA4009"/>
      <c r="AB4009"/>
      <c r="AC4009"/>
    </row>
    <row r="4010" spans="1:29" ht="15">
      <c r="A4010"/>
      <c r="J4010"/>
      <c r="AA4010"/>
      <c r="AB4010"/>
      <c r="AC4010"/>
    </row>
    <row r="4011" spans="1:29" ht="15">
      <c r="A4011"/>
      <c r="J4011"/>
      <c r="AA4011"/>
      <c r="AB4011"/>
      <c r="AC4011"/>
    </row>
    <row r="4012" spans="1:29" ht="15">
      <c r="A4012"/>
      <c r="J4012"/>
      <c r="AA4012"/>
      <c r="AB4012"/>
      <c r="AC4012"/>
    </row>
    <row r="4013" spans="1:29" ht="15">
      <c r="A4013"/>
      <c r="J4013"/>
      <c r="AA4013"/>
      <c r="AB4013"/>
      <c r="AC4013"/>
    </row>
    <row r="4014" spans="1:29" ht="15">
      <c r="A4014"/>
      <c r="J4014"/>
      <c r="AA4014"/>
      <c r="AB4014"/>
      <c r="AC4014"/>
    </row>
    <row r="4015" spans="1:29" ht="15">
      <c r="A4015"/>
      <c r="J4015"/>
      <c r="AA4015"/>
      <c r="AB4015"/>
      <c r="AC4015"/>
    </row>
    <row r="4016" spans="1:29" ht="15">
      <c r="A4016"/>
      <c r="J4016"/>
      <c r="AA4016"/>
      <c r="AB4016"/>
      <c r="AC4016"/>
    </row>
    <row r="4017" spans="1:29" ht="15">
      <c r="A4017"/>
      <c r="J4017"/>
      <c r="AA4017"/>
      <c r="AB4017"/>
      <c r="AC4017"/>
    </row>
    <row r="4018" spans="1:29" ht="15">
      <c r="A4018"/>
      <c r="J4018"/>
      <c r="AA4018"/>
      <c r="AB4018"/>
      <c r="AC4018"/>
    </row>
    <row r="4019" spans="1:29" ht="15">
      <c r="A4019"/>
      <c r="J4019"/>
      <c r="AA4019"/>
      <c r="AB4019"/>
      <c r="AC4019"/>
    </row>
    <row r="4020" spans="1:29" ht="15">
      <c r="A4020"/>
      <c r="J4020"/>
      <c r="AA4020"/>
      <c r="AB4020"/>
      <c r="AC4020"/>
    </row>
    <row r="4021" spans="1:29" ht="15">
      <c r="A4021"/>
      <c r="J4021"/>
      <c r="AA4021"/>
      <c r="AB4021"/>
      <c r="AC4021"/>
    </row>
    <row r="4022" spans="1:29" ht="15">
      <c r="A4022"/>
      <c r="J4022"/>
      <c r="AA4022"/>
      <c r="AB4022"/>
      <c r="AC4022"/>
    </row>
    <row r="4023" spans="1:29" ht="15">
      <c r="A4023"/>
      <c r="J4023"/>
      <c r="AA4023"/>
      <c r="AB4023"/>
      <c r="AC4023"/>
    </row>
    <row r="4024" spans="1:29" ht="15">
      <c r="A4024"/>
      <c r="J4024"/>
      <c r="AA4024"/>
      <c r="AB4024"/>
      <c r="AC4024"/>
    </row>
    <row r="4025" spans="1:29" ht="15">
      <c r="A4025"/>
      <c r="J4025"/>
      <c r="AA4025"/>
      <c r="AB4025"/>
      <c r="AC4025"/>
    </row>
    <row r="4026" spans="1:29" ht="15">
      <c r="A4026"/>
      <c r="J4026"/>
      <c r="AA4026"/>
      <c r="AB4026"/>
      <c r="AC4026"/>
    </row>
    <row r="4027" spans="1:29" ht="15">
      <c r="A4027"/>
      <c r="J4027"/>
      <c r="AA4027"/>
      <c r="AB4027"/>
      <c r="AC4027"/>
    </row>
    <row r="4028" spans="1:29" ht="15">
      <c r="A4028"/>
      <c r="J4028"/>
      <c r="AA4028"/>
      <c r="AB4028"/>
      <c r="AC4028"/>
    </row>
    <row r="4029" spans="1:29" ht="15">
      <c r="A4029"/>
      <c r="J4029"/>
      <c r="AA4029"/>
      <c r="AB4029"/>
      <c r="AC4029"/>
    </row>
    <row r="4030" spans="1:29" ht="15">
      <c r="A4030"/>
      <c r="J4030"/>
      <c r="AA4030"/>
      <c r="AB4030"/>
      <c r="AC4030"/>
    </row>
    <row r="4031" spans="1:29" ht="15">
      <c r="A4031"/>
      <c r="J4031"/>
      <c r="AA4031"/>
      <c r="AB4031"/>
      <c r="AC4031"/>
    </row>
    <row r="4032" spans="1:29" ht="15">
      <c r="A4032"/>
      <c r="J4032"/>
      <c r="AA4032"/>
      <c r="AB4032"/>
      <c r="AC4032"/>
    </row>
    <row r="4033" spans="1:29" ht="15">
      <c r="A4033"/>
      <c r="J4033"/>
      <c r="AA4033"/>
      <c r="AB4033"/>
      <c r="AC4033"/>
    </row>
    <row r="4034" spans="1:29" ht="15">
      <c r="A4034"/>
      <c r="J4034"/>
      <c r="AA4034"/>
      <c r="AB4034"/>
      <c r="AC4034"/>
    </row>
    <row r="4035" spans="1:29" ht="15">
      <c r="A4035"/>
      <c r="J4035"/>
      <c r="AA4035"/>
      <c r="AB4035"/>
      <c r="AC4035"/>
    </row>
    <row r="4036" spans="1:29" ht="15">
      <c r="A4036"/>
      <c r="J4036"/>
      <c r="AA4036"/>
      <c r="AB4036"/>
      <c r="AC4036"/>
    </row>
    <row r="4037" spans="1:29" ht="15">
      <c r="A4037"/>
      <c r="J4037"/>
      <c r="AA4037"/>
      <c r="AB4037"/>
      <c r="AC4037"/>
    </row>
    <row r="4038" spans="1:29" ht="15">
      <c r="A4038"/>
      <c r="J4038"/>
      <c r="AA4038"/>
      <c r="AB4038"/>
      <c r="AC4038"/>
    </row>
    <row r="4039" spans="1:29" ht="15">
      <c r="A4039"/>
      <c r="J4039"/>
      <c r="AA4039"/>
      <c r="AB4039"/>
      <c r="AC4039"/>
    </row>
    <row r="4040" spans="1:29" ht="15">
      <c r="A4040"/>
      <c r="J4040"/>
      <c r="AA4040"/>
      <c r="AB4040"/>
      <c r="AC4040"/>
    </row>
    <row r="4041" spans="1:29" ht="15">
      <c r="A4041"/>
      <c r="J4041"/>
      <c r="AA4041"/>
      <c r="AB4041"/>
      <c r="AC4041"/>
    </row>
    <row r="4042" spans="1:29" ht="15">
      <c r="A4042"/>
      <c r="J4042"/>
      <c r="AA4042"/>
      <c r="AB4042"/>
      <c r="AC4042"/>
    </row>
    <row r="4043" spans="1:29" ht="15">
      <c r="A4043"/>
      <c r="J4043"/>
      <c r="AA4043"/>
      <c r="AB4043"/>
      <c r="AC4043"/>
    </row>
    <row r="4044" spans="1:29" ht="15">
      <c r="A4044"/>
      <c r="J4044"/>
      <c r="AA4044"/>
      <c r="AB4044"/>
      <c r="AC4044"/>
    </row>
    <row r="4045" spans="1:29" ht="15">
      <c r="A4045"/>
      <c r="J4045"/>
      <c r="AA4045"/>
      <c r="AB4045"/>
      <c r="AC4045"/>
    </row>
    <row r="4046" spans="1:29" ht="15">
      <c r="A4046"/>
      <c r="J4046"/>
      <c r="AA4046"/>
      <c r="AB4046"/>
      <c r="AC4046"/>
    </row>
    <row r="4047" spans="1:29" ht="15">
      <c r="A4047"/>
      <c r="J4047"/>
      <c r="AA4047"/>
      <c r="AB4047"/>
      <c r="AC4047"/>
    </row>
    <row r="4048" spans="1:29" ht="15">
      <c r="A4048"/>
      <c r="J4048"/>
      <c r="AA4048"/>
      <c r="AB4048"/>
      <c r="AC4048"/>
    </row>
    <row r="4049" spans="1:29" ht="15">
      <c r="A4049"/>
      <c r="J4049"/>
      <c r="AA4049"/>
      <c r="AB4049"/>
      <c r="AC4049"/>
    </row>
    <row r="4050" spans="1:29" ht="15">
      <c r="A4050"/>
      <c r="J4050"/>
      <c r="AA4050"/>
      <c r="AB4050"/>
      <c r="AC4050"/>
    </row>
    <row r="4051" spans="1:29" ht="15">
      <c r="A4051"/>
      <c r="J4051"/>
      <c r="AA4051"/>
      <c r="AB4051"/>
      <c r="AC4051"/>
    </row>
    <row r="4052" spans="1:29" ht="15">
      <c r="A4052"/>
      <c r="J4052"/>
      <c r="AA4052"/>
      <c r="AB4052"/>
      <c r="AC4052"/>
    </row>
    <row r="4053" spans="1:29" ht="15">
      <c r="A4053"/>
      <c r="J4053"/>
      <c r="AA4053"/>
      <c r="AB4053"/>
      <c r="AC4053"/>
    </row>
    <row r="4054" spans="1:29" ht="15">
      <c r="A4054"/>
      <c r="J4054"/>
      <c r="AA4054"/>
      <c r="AB4054"/>
      <c r="AC4054"/>
    </row>
    <row r="4055" spans="1:29" ht="15">
      <c r="A4055"/>
      <c r="J4055"/>
      <c r="AA4055"/>
      <c r="AB4055"/>
      <c r="AC4055"/>
    </row>
    <row r="4056" spans="1:29" ht="15">
      <c r="A4056"/>
      <c r="J4056"/>
      <c r="AA4056"/>
      <c r="AB4056"/>
      <c r="AC4056"/>
    </row>
    <row r="4057" spans="1:29" ht="15">
      <c r="A4057"/>
      <c r="J4057"/>
      <c r="AA4057"/>
      <c r="AB4057"/>
      <c r="AC4057"/>
    </row>
    <row r="4058" spans="1:29" ht="15">
      <c r="A4058"/>
      <c r="J4058"/>
      <c r="AA4058"/>
      <c r="AB4058"/>
      <c r="AC4058"/>
    </row>
    <row r="4059" spans="1:29" ht="15">
      <c r="A4059"/>
      <c r="J4059"/>
      <c r="AA4059"/>
      <c r="AB4059"/>
      <c r="AC4059"/>
    </row>
    <row r="4060" spans="1:29" ht="15">
      <c r="A4060"/>
      <c r="J4060"/>
      <c r="AA4060"/>
      <c r="AB4060"/>
      <c r="AC4060"/>
    </row>
    <row r="4061" spans="1:29" ht="15">
      <c r="A4061"/>
      <c r="J4061"/>
      <c r="AA4061"/>
      <c r="AB4061"/>
      <c r="AC4061"/>
    </row>
    <row r="4062" spans="1:29" ht="15">
      <c r="A4062"/>
      <c r="J4062"/>
      <c r="AA4062"/>
      <c r="AB4062"/>
      <c r="AC4062"/>
    </row>
    <row r="4063" spans="1:29" ht="15">
      <c r="A4063"/>
      <c r="J4063"/>
      <c r="AA4063"/>
      <c r="AB4063"/>
      <c r="AC4063"/>
    </row>
    <row r="4064" spans="1:29" ht="15">
      <c r="A4064"/>
      <c r="J4064"/>
      <c r="AA4064"/>
      <c r="AB4064"/>
      <c r="AC4064"/>
    </row>
    <row r="4065" spans="1:29" ht="15">
      <c r="A4065"/>
      <c r="J4065"/>
      <c r="AA4065"/>
      <c r="AB4065"/>
      <c r="AC4065"/>
    </row>
    <row r="4066" spans="1:29" ht="15">
      <c r="A4066"/>
      <c r="J4066"/>
      <c r="AA4066"/>
      <c r="AB4066"/>
      <c r="AC4066"/>
    </row>
    <row r="4067" spans="1:29" ht="15">
      <c r="A4067"/>
      <c r="J4067"/>
      <c r="AA4067"/>
      <c r="AB4067"/>
      <c r="AC4067"/>
    </row>
    <row r="4068" spans="1:29" ht="15">
      <c r="A4068"/>
      <c r="J4068"/>
      <c r="AA4068"/>
      <c r="AB4068"/>
      <c r="AC4068"/>
    </row>
    <row r="4069" spans="1:29" ht="15">
      <c r="A4069"/>
      <c r="J4069"/>
      <c r="AA4069"/>
      <c r="AB4069"/>
      <c r="AC4069"/>
    </row>
    <row r="4070" spans="1:29" ht="15">
      <c r="A4070"/>
      <c r="J4070"/>
      <c r="AA4070"/>
      <c r="AB4070"/>
      <c r="AC4070"/>
    </row>
    <row r="4071" spans="1:29" ht="15">
      <c r="A4071"/>
      <c r="J4071"/>
      <c r="AA4071"/>
      <c r="AB4071"/>
      <c r="AC4071"/>
    </row>
    <row r="4072" spans="1:29" ht="15">
      <c r="A4072"/>
      <c r="J4072"/>
      <c r="AA4072"/>
      <c r="AB4072"/>
      <c r="AC4072"/>
    </row>
    <row r="4073" spans="1:29" ht="15">
      <c r="A4073"/>
      <c r="J4073"/>
      <c r="AA4073"/>
      <c r="AB4073"/>
      <c r="AC4073"/>
    </row>
    <row r="4074" spans="1:29" ht="15">
      <c r="A4074"/>
      <c r="J4074"/>
      <c r="AA4074"/>
      <c r="AB4074"/>
      <c r="AC4074"/>
    </row>
    <row r="4075" spans="1:29" ht="15">
      <c r="A4075"/>
      <c r="J4075"/>
      <c r="AA4075"/>
      <c r="AB4075"/>
      <c r="AC4075"/>
    </row>
    <row r="4076" spans="1:29" ht="15">
      <c r="A4076"/>
      <c r="J4076"/>
      <c r="AA4076"/>
      <c r="AB4076"/>
      <c r="AC4076"/>
    </row>
    <row r="4077" spans="1:29" ht="15">
      <c r="A4077"/>
      <c r="J4077"/>
      <c r="AA4077"/>
      <c r="AB4077"/>
      <c r="AC4077"/>
    </row>
    <row r="4078" spans="1:29" ht="15">
      <c r="A4078"/>
      <c r="J4078"/>
      <c r="AA4078"/>
      <c r="AB4078"/>
      <c r="AC4078"/>
    </row>
    <row r="4079" spans="1:29" ht="15">
      <c r="A4079"/>
      <c r="J4079"/>
      <c r="AA4079"/>
      <c r="AB4079"/>
      <c r="AC4079"/>
    </row>
    <row r="4080" spans="1:29" ht="15">
      <c r="A4080"/>
      <c r="J4080"/>
      <c r="AA4080"/>
      <c r="AB4080"/>
      <c r="AC4080"/>
    </row>
    <row r="4081" spans="1:29" ht="15">
      <c r="A4081"/>
      <c r="J4081"/>
      <c r="AA4081"/>
      <c r="AB4081"/>
      <c r="AC4081"/>
    </row>
    <row r="4082" spans="1:29" ht="15">
      <c r="A4082"/>
      <c r="J4082"/>
      <c r="AA4082"/>
      <c r="AB4082"/>
      <c r="AC4082"/>
    </row>
    <row r="4083" spans="1:29" ht="15">
      <c r="A4083"/>
      <c r="J4083"/>
      <c r="AA4083"/>
      <c r="AB4083"/>
      <c r="AC4083"/>
    </row>
    <row r="4084" spans="1:29" ht="15">
      <c r="A4084"/>
      <c r="J4084"/>
      <c r="AA4084"/>
      <c r="AB4084"/>
      <c r="AC4084"/>
    </row>
    <row r="4085" spans="1:29" ht="15">
      <c r="A4085"/>
      <c r="J4085"/>
      <c r="AA4085"/>
      <c r="AB4085"/>
      <c r="AC4085"/>
    </row>
    <row r="4086" spans="1:29" ht="15">
      <c r="A4086"/>
      <c r="J4086"/>
      <c r="AA4086"/>
      <c r="AB4086"/>
      <c r="AC4086"/>
    </row>
    <row r="4087" spans="1:29" ht="15">
      <c r="A4087"/>
      <c r="J4087"/>
      <c r="AA4087"/>
      <c r="AB4087"/>
      <c r="AC4087"/>
    </row>
    <row r="4088" spans="1:29" ht="15">
      <c r="A4088"/>
      <c r="J4088"/>
      <c r="AA4088"/>
      <c r="AB4088"/>
      <c r="AC4088"/>
    </row>
    <row r="4089" spans="1:29" ht="15">
      <c r="A4089"/>
      <c r="J4089"/>
      <c r="AA4089"/>
      <c r="AB4089"/>
      <c r="AC4089"/>
    </row>
    <row r="4090" spans="1:29" ht="15">
      <c r="A4090"/>
      <c r="J4090"/>
      <c r="AA4090"/>
      <c r="AB4090"/>
      <c r="AC4090"/>
    </row>
    <row r="4091" spans="1:29" ht="15">
      <c r="A4091"/>
      <c r="J4091"/>
      <c r="AA4091"/>
      <c r="AB4091"/>
      <c r="AC4091"/>
    </row>
    <row r="4092" spans="1:29" ht="15">
      <c r="A4092"/>
      <c r="J4092"/>
      <c r="AA4092"/>
      <c r="AB4092"/>
      <c r="AC4092"/>
    </row>
    <row r="4093" spans="1:29" ht="15">
      <c r="A4093"/>
      <c r="J4093"/>
      <c r="AA4093"/>
      <c r="AB4093"/>
      <c r="AC4093"/>
    </row>
    <row r="4094" spans="1:29" ht="15">
      <c r="A4094"/>
      <c r="J4094"/>
      <c r="AA4094"/>
      <c r="AB4094"/>
      <c r="AC4094"/>
    </row>
    <row r="4095" spans="1:29" ht="15">
      <c r="A4095"/>
      <c r="J4095"/>
      <c r="AA4095"/>
      <c r="AB4095"/>
      <c r="AC4095"/>
    </row>
    <row r="4096" spans="1:29" ht="15">
      <c r="A4096"/>
      <c r="J4096"/>
      <c r="AA4096"/>
      <c r="AB4096"/>
      <c r="AC4096"/>
    </row>
    <row r="4097" spans="1:29" ht="15">
      <c r="A4097"/>
      <c r="J4097"/>
      <c r="AA4097"/>
      <c r="AB4097"/>
      <c r="AC4097"/>
    </row>
    <row r="4098" spans="1:29" ht="15">
      <c r="A4098"/>
      <c r="J4098"/>
      <c r="AA4098"/>
      <c r="AB4098"/>
      <c r="AC4098"/>
    </row>
    <row r="4099" spans="1:29" ht="15">
      <c r="A4099"/>
      <c r="J4099"/>
      <c r="AA4099"/>
      <c r="AB4099"/>
      <c r="AC4099"/>
    </row>
    <row r="4100" spans="1:29" ht="15">
      <c r="A4100"/>
      <c r="J4100"/>
      <c r="AA4100"/>
      <c r="AB4100"/>
      <c r="AC4100"/>
    </row>
    <row r="4101" spans="1:29" ht="15">
      <c r="A4101"/>
      <c r="J4101"/>
      <c r="AA4101"/>
      <c r="AB4101"/>
      <c r="AC4101"/>
    </row>
    <row r="4102" spans="1:29" ht="15">
      <c r="A4102"/>
      <c r="J4102"/>
      <c r="AA4102"/>
      <c r="AB4102"/>
      <c r="AC4102"/>
    </row>
    <row r="4103" spans="1:29" ht="15">
      <c r="A4103"/>
      <c r="J4103"/>
      <c r="AA4103"/>
      <c r="AB4103"/>
      <c r="AC4103"/>
    </row>
    <row r="4104" spans="1:29" ht="15">
      <c r="A4104"/>
      <c r="J4104"/>
      <c r="AA4104"/>
      <c r="AB4104"/>
      <c r="AC4104"/>
    </row>
    <row r="4105" spans="1:29" ht="15">
      <c r="A4105"/>
      <c r="J4105"/>
      <c r="AA4105"/>
      <c r="AB4105"/>
      <c r="AC4105"/>
    </row>
    <row r="4106" spans="1:29" ht="15">
      <c r="A4106"/>
      <c r="J4106"/>
      <c r="AA4106"/>
      <c r="AB4106"/>
      <c r="AC4106"/>
    </row>
    <row r="4107" spans="1:29" ht="15">
      <c r="A4107"/>
      <c r="J4107"/>
      <c r="AA4107"/>
      <c r="AB4107"/>
      <c r="AC4107"/>
    </row>
    <row r="4108" spans="1:29" ht="15">
      <c r="A4108"/>
      <c r="J4108"/>
      <c r="AA4108"/>
      <c r="AB4108"/>
      <c r="AC4108"/>
    </row>
    <row r="4109" spans="1:29" ht="15">
      <c r="A4109"/>
      <c r="J4109"/>
      <c r="AA4109"/>
      <c r="AB4109"/>
      <c r="AC4109"/>
    </row>
    <row r="4110" spans="1:29" ht="15">
      <c r="A4110"/>
      <c r="J4110"/>
      <c r="AA4110"/>
      <c r="AB4110"/>
      <c r="AC4110"/>
    </row>
    <row r="4111" spans="1:29" ht="15">
      <c r="A4111"/>
      <c r="J4111"/>
      <c r="AA4111"/>
      <c r="AB4111"/>
      <c r="AC4111"/>
    </row>
    <row r="4112" spans="1:29" ht="15">
      <c r="A4112"/>
      <c r="J4112"/>
      <c r="AA4112"/>
      <c r="AB4112"/>
      <c r="AC4112"/>
    </row>
    <row r="4113" spans="1:29" ht="15">
      <c r="A4113"/>
      <c r="J4113"/>
      <c r="AA4113"/>
      <c r="AB4113"/>
      <c r="AC4113"/>
    </row>
    <row r="4114" spans="1:29" ht="15">
      <c r="A4114"/>
      <c r="J4114"/>
      <c r="AA4114"/>
      <c r="AB4114"/>
      <c r="AC4114"/>
    </row>
    <row r="4115" spans="1:29" ht="15">
      <c r="A4115"/>
      <c r="J4115"/>
      <c r="AA4115"/>
      <c r="AB4115"/>
      <c r="AC4115"/>
    </row>
    <row r="4116" spans="1:29" ht="15">
      <c r="A4116"/>
      <c r="J4116"/>
      <c r="AA4116"/>
      <c r="AB4116"/>
      <c r="AC4116"/>
    </row>
    <row r="4117" spans="1:29" ht="15">
      <c r="A4117"/>
      <c r="J4117"/>
      <c r="AA4117"/>
      <c r="AB4117"/>
      <c r="AC4117"/>
    </row>
    <row r="4118" spans="1:29" ht="15">
      <c r="A4118"/>
      <c r="J4118"/>
      <c r="AA4118"/>
      <c r="AB4118"/>
      <c r="AC4118"/>
    </row>
    <row r="4119" spans="1:29" ht="15">
      <c r="A4119"/>
      <c r="J4119"/>
      <c r="AA4119"/>
      <c r="AB4119"/>
      <c r="AC4119"/>
    </row>
    <row r="4120" spans="1:29" ht="15">
      <c r="A4120"/>
      <c r="J4120"/>
      <c r="AA4120"/>
      <c r="AB4120"/>
      <c r="AC4120"/>
    </row>
    <row r="4121" spans="1:29" ht="15">
      <c r="A4121"/>
      <c r="J4121"/>
      <c r="AA4121"/>
      <c r="AB4121"/>
      <c r="AC4121"/>
    </row>
    <row r="4122" spans="1:29" ht="15">
      <c r="A4122"/>
      <c r="J4122"/>
      <c r="AA4122"/>
      <c r="AB4122"/>
      <c r="AC4122"/>
    </row>
    <row r="4123" spans="1:29" ht="15">
      <c r="A4123"/>
      <c r="J4123"/>
      <c r="AA4123"/>
      <c r="AB4123"/>
      <c r="AC4123"/>
    </row>
    <row r="4124" spans="1:29" ht="15">
      <c r="A4124"/>
      <c r="J4124"/>
      <c r="AA4124"/>
      <c r="AB4124"/>
      <c r="AC4124"/>
    </row>
    <row r="4125" spans="1:29" ht="15">
      <c r="A4125"/>
      <c r="J4125"/>
      <c r="AA4125"/>
      <c r="AB4125"/>
      <c r="AC4125"/>
    </row>
    <row r="4126" spans="1:29" ht="15">
      <c r="A4126"/>
      <c r="J4126"/>
      <c r="AA4126"/>
      <c r="AB4126"/>
      <c r="AC4126"/>
    </row>
    <row r="4127" spans="1:29" ht="15">
      <c r="A4127"/>
      <c r="J4127"/>
      <c r="AA4127"/>
      <c r="AB4127"/>
      <c r="AC4127"/>
    </row>
    <row r="4128" spans="1:29" ht="15">
      <c r="A4128"/>
      <c r="J4128"/>
      <c r="AA4128"/>
      <c r="AB4128"/>
      <c r="AC4128"/>
    </row>
    <row r="4129" spans="1:29" ht="15">
      <c r="A4129"/>
      <c r="J4129"/>
      <c r="AA4129"/>
      <c r="AB4129"/>
      <c r="AC4129"/>
    </row>
    <row r="4130" spans="1:29" ht="15">
      <c r="A4130"/>
      <c r="J4130"/>
      <c r="AA4130"/>
      <c r="AB4130"/>
      <c r="AC4130"/>
    </row>
    <row r="4131" spans="1:29" ht="15">
      <c r="A4131"/>
      <c r="J4131"/>
      <c r="AA4131"/>
      <c r="AB4131"/>
      <c r="AC4131"/>
    </row>
    <row r="4132" spans="1:29" ht="15">
      <c r="A4132"/>
      <c r="J4132"/>
      <c r="AA4132"/>
      <c r="AB4132"/>
      <c r="AC4132"/>
    </row>
    <row r="4133" spans="1:29" ht="15">
      <c r="A4133"/>
      <c r="J4133"/>
      <c r="AA4133"/>
      <c r="AB4133"/>
      <c r="AC4133"/>
    </row>
    <row r="4134" spans="1:29" ht="15">
      <c r="A4134"/>
      <c r="J4134"/>
      <c r="AA4134"/>
      <c r="AB4134"/>
      <c r="AC4134"/>
    </row>
    <row r="4135" spans="1:29" ht="15">
      <c r="A4135"/>
      <c r="J4135"/>
      <c r="AA4135"/>
      <c r="AB4135"/>
      <c r="AC4135"/>
    </row>
    <row r="4136" spans="1:29" ht="15">
      <c r="A4136"/>
      <c r="J4136"/>
      <c r="AA4136"/>
      <c r="AB4136"/>
      <c r="AC4136"/>
    </row>
    <row r="4137" spans="1:29" ht="15">
      <c r="A4137"/>
      <c r="J4137"/>
      <c r="AA4137"/>
      <c r="AB4137"/>
      <c r="AC4137"/>
    </row>
    <row r="4138" spans="1:29" ht="15">
      <c r="A4138"/>
      <c r="J4138"/>
      <c r="AA4138"/>
      <c r="AB4138"/>
      <c r="AC4138"/>
    </row>
    <row r="4139" spans="1:29" ht="15">
      <c r="A4139"/>
      <c r="J4139"/>
      <c r="AA4139"/>
      <c r="AB4139"/>
      <c r="AC4139"/>
    </row>
    <row r="4140" spans="1:29" ht="15">
      <c r="A4140"/>
      <c r="J4140"/>
      <c r="AA4140"/>
      <c r="AB4140"/>
      <c r="AC4140"/>
    </row>
    <row r="4141" spans="1:29" ht="15">
      <c r="A4141"/>
      <c r="J4141"/>
      <c r="AA4141"/>
      <c r="AB4141"/>
      <c r="AC4141"/>
    </row>
    <row r="4142" spans="1:29" ht="15">
      <c r="A4142"/>
      <c r="J4142"/>
      <c r="AA4142"/>
      <c r="AB4142"/>
      <c r="AC4142"/>
    </row>
    <row r="4143" spans="1:29" ht="15">
      <c r="A4143"/>
      <c r="J4143"/>
      <c r="AA4143"/>
      <c r="AB4143"/>
      <c r="AC4143"/>
    </row>
    <row r="4144" spans="1:29" ht="15">
      <c r="A4144"/>
      <c r="J4144"/>
      <c r="AA4144"/>
      <c r="AB4144"/>
      <c r="AC4144"/>
    </row>
    <row r="4145" spans="1:29" ht="15">
      <c r="A4145"/>
      <c r="J4145"/>
      <c r="AA4145"/>
      <c r="AB4145"/>
      <c r="AC4145"/>
    </row>
    <row r="4146" spans="1:29" ht="15">
      <c r="A4146"/>
      <c r="J4146"/>
      <c r="AA4146"/>
      <c r="AB4146"/>
      <c r="AC4146"/>
    </row>
    <row r="4147" spans="1:29" ht="15">
      <c r="A4147"/>
      <c r="J4147"/>
      <c r="AA4147"/>
      <c r="AB4147"/>
      <c r="AC4147"/>
    </row>
    <row r="4148" spans="1:29" ht="15">
      <c r="A4148"/>
      <c r="J4148"/>
      <c r="AA4148"/>
      <c r="AB4148"/>
      <c r="AC4148"/>
    </row>
    <row r="4149" spans="1:29" ht="15">
      <c r="A4149"/>
      <c r="J4149"/>
      <c r="AA4149"/>
      <c r="AB4149"/>
      <c r="AC4149"/>
    </row>
    <row r="4150" spans="1:29" ht="15">
      <c r="A4150"/>
      <c r="J4150"/>
      <c r="AA4150"/>
      <c r="AB4150"/>
      <c r="AC4150"/>
    </row>
    <row r="4151" spans="1:29" ht="15">
      <c r="A4151"/>
      <c r="J4151"/>
      <c r="AA4151"/>
      <c r="AB4151"/>
      <c r="AC4151"/>
    </row>
    <row r="4152" spans="1:29" ht="15">
      <c r="A4152"/>
      <c r="J4152"/>
      <c r="AA4152"/>
      <c r="AB4152"/>
      <c r="AC4152"/>
    </row>
    <row r="4153" spans="1:29" ht="15">
      <c r="A4153"/>
      <c r="J4153"/>
      <c r="AA4153"/>
      <c r="AB4153"/>
      <c r="AC4153"/>
    </row>
    <row r="4154" spans="1:29" ht="15">
      <c r="A4154"/>
      <c r="J4154"/>
      <c r="AA4154"/>
      <c r="AB4154"/>
      <c r="AC4154"/>
    </row>
    <row r="4155" spans="1:29" ht="15">
      <c r="A4155"/>
      <c r="J4155"/>
      <c r="AA4155"/>
      <c r="AB4155"/>
      <c r="AC4155"/>
    </row>
    <row r="4156" spans="1:29" ht="15">
      <c r="A4156"/>
      <c r="J4156"/>
      <c r="AA4156"/>
      <c r="AB4156"/>
      <c r="AC4156"/>
    </row>
    <row r="4157" spans="1:29" ht="15">
      <c r="A4157"/>
      <c r="J4157"/>
      <c r="AA4157"/>
      <c r="AB4157"/>
      <c r="AC4157"/>
    </row>
    <row r="4158" spans="1:29" ht="15">
      <c r="A4158"/>
      <c r="J4158"/>
      <c r="AA4158"/>
      <c r="AB4158"/>
      <c r="AC4158"/>
    </row>
    <row r="4159" spans="1:29" ht="15">
      <c r="A4159"/>
      <c r="J4159"/>
      <c r="AA4159"/>
      <c r="AB4159"/>
      <c r="AC4159"/>
    </row>
    <row r="4160" spans="1:29" ht="15">
      <c r="A4160"/>
      <c r="J4160"/>
      <c r="AA4160"/>
      <c r="AB4160"/>
      <c r="AC4160"/>
    </row>
    <row r="4161" spans="1:29" ht="15">
      <c r="A4161"/>
      <c r="J4161"/>
      <c r="AA4161"/>
      <c r="AB4161"/>
      <c r="AC4161"/>
    </row>
    <row r="4162" spans="1:29" ht="15">
      <c r="A4162"/>
      <c r="J4162"/>
      <c r="AA4162"/>
      <c r="AB4162"/>
      <c r="AC4162"/>
    </row>
    <row r="4163" spans="1:29" ht="15">
      <c r="A4163"/>
      <c r="J4163"/>
      <c r="AA4163"/>
      <c r="AB4163"/>
      <c r="AC4163"/>
    </row>
    <row r="4164" spans="1:29" ht="15">
      <c r="A4164"/>
      <c r="J4164"/>
      <c r="AA4164"/>
      <c r="AB4164"/>
      <c r="AC4164"/>
    </row>
    <row r="4165" spans="1:29" ht="15">
      <c r="A4165"/>
      <c r="J4165"/>
      <c r="AA4165"/>
      <c r="AB4165"/>
      <c r="AC4165"/>
    </row>
    <row r="4166" spans="1:29" ht="15">
      <c r="A4166"/>
      <c r="J4166"/>
      <c r="AA4166"/>
      <c r="AB4166"/>
      <c r="AC4166"/>
    </row>
    <row r="4167" spans="1:29" ht="15">
      <c r="A4167"/>
      <c r="J4167"/>
      <c r="AA4167"/>
      <c r="AB4167"/>
      <c r="AC4167"/>
    </row>
    <row r="4168" spans="1:29" ht="15">
      <c r="A4168"/>
      <c r="J4168"/>
      <c r="AA4168"/>
      <c r="AB4168"/>
      <c r="AC4168"/>
    </row>
    <row r="4169" spans="1:29" ht="15">
      <c r="A4169"/>
      <c r="J4169"/>
      <c r="AA4169"/>
      <c r="AB4169"/>
      <c r="AC4169"/>
    </row>
    <row r="4170" spans="1:29" ht="15">
      <c r="A4170"/>
      <c r="J4170"/>
      <c r="AA4170"/>
      <c r="AB4170"/>
      <c r="AC4170"/>
    </row>
    <row r="4171" spans="1:29" ht="15">
      <c r="A4171"/>
      <c r="J4171"/>
      <c r="AA4171"/>
      <c r="AB4171"/>
      <c r="AC4171"/>
    </row>
    <row r="4172" spans="1:29" ht="15">
      <c r="A4172"/>
      <c r="J4172"/>
      <c r="AA4172"/>
      <c r="AB4172"/>
      <c r="AC4172"/>
    </row>
    <row r="4173" spans="1:29" ht="15">
      <c r="A4173"/>
      <c r="J4173"/>
      <c r="AA4173"/>
      <c r="AB4173"/>
      <c r="AC4173"/>
    </row>
    <row r="4174" spans="1:29" ht="15">
      <c r="A4174"/>
      <c r="J4174"/>
      <c r="AA4174"/>
      <c r="AB4174"/>
      <c r="AC4174"/>
    </row>
    <row r="4175" spans="1:29" ht="15">
      <c r="A4175"/>
      <c r="J4175"/>
      <c r="AA4175"/>
      <c r="AB4175"/>
      <c r="AC4175"/>
    </row>
    <row r="4176" spans="1:29" ht="15">
      <c r="A4176"/>
      <c r="J4176"/>
      <c r="AA4176"/>
      <c r="AB4176"/>
      <c r="AC4176"/>
    </row>
    <row r="4177" spans="1:29" ht="15">
      <c r="A4177"/>
      <c r="J4177"/>
      <c r="AA4177"/>
      <c r="AB4177"/>
      <c r="AC4177"/>
    </row>
    <row r="4178" spans="1:29" ht="15">
      <c r="A4178"/>
      <c r="J4178"/>
      <c r="AA4178"/>
      <c r="AB4178"/>
      <c r="AC4178"/>
    </row>
    <row r="4179" spans="1:29" ht="15">
      <c r="A4179"/>
      <c r="J4179"/>
      <c r="AA4179"/>
      <c r="AB4179"/>
      <c r="AC4179"/>
    </row>
    <row r="4180" spans="1:29" ht="15">
      <c r="A4180"/>
      <c r="J4180"/>
      <c r="AA4180"/>
      <c r="AB4180"/>
      <c r="AC4180"/>
    </row>
    <row r="4181" spans="1:29" ht="15">
      <c r="A4181"/>
      <c r="J4181"/>
      <c r="AA4181"/>
      <c r="AB4181"/>
      <c r="AC4181"/>
    </row>
    <row r="4182" spans="1:29" ht="15">
      <c r="A4182"/>
      <c r="J4182"/>
      <c r="AA4182"/>
      <c r="AB4182"/>
      <c r="AC4182"/>
    </row>
    <row r="4183" spans="1:29" ht="15">
      <c r="A4183"/>
      <c r="J4183"/>
      <c r="AA4183"/>
      <c r="AB4183"/>
      <c r="AC4183"/>
    </row>
    <row r="4184" spans="1:29" ht="15">
      <c r="A4184"/>
      <c r="J4184"/>
      <c r="AA4184"/>
      <c r="AB4184"/>
      <c r="AC4184"/>
    </row>
    <row r="4185" spans="1:29" ht="15">
      <c r="A4185"/>
      <c r="J4185"/>
      <c r="AA4185"/>
      <c r="AB4185"/>
      <c r="AC4185"/>
    </row>
    <row r="4186" spans="1:29" ht="15">
      <c r="A4186"/>
      <c r="J4186"/>
      <c r="AA4186"/>
      <c r="AB4186"/>
      <c r="AC4186"/>
    </row>
    <row r="4187" spans="1:29" ht="15">
      <c r="A4187"/>
      <c r="J4187"/>
      <c r="AA4187"/>
      <c r="AB4187"/>
      <c r="AC4187"/>
    </row>
    <row r="4188" spans="1:29" ht="15">
      <c r="A4188"/>
      <c r="J4188"/>
      <c r="AA4188"/>
      <c r="AB4188"/>
      <c r="AC4188"/>
    </row>
    <row r="4189" spans="1:29" ht="15">
      <c r="A4189"/>
      <c r="J4189"/>
      <c r="AA4189"/>
      <c r="AB4189"/>
      <c r="AC4189"/>
    </row>
    <row r="4190" spans="1:29" ht="15">
      <c r="A4190"/>
      <c r="J4190"/>
      <c r="AA4190"/>
      <c r="AB4190"/>
      <c r="AC4190"/>
    </row>
    <row r="4191" spans="1:29" ht="15">
      <c r="A4191"/>
      <c r="J4191"/>
      <c r="AA4191"/>
      <c r="AB4191"/>
      <c r="AC4191"/>
    </row>
    <row r="4192" spans="1:29" ht="15">
      <c r="A4192"/>
      <c r="J4192"/>
      <c r="AA4192"/>
      <c r="AB4192"/>
      <c r="AC4192"/>
    </row>
    <row r="4193" spans="1:29" ht="15">
      <c r="A4193"/>
      <c r="J4193"/>
      <c r="AA4193"/>
      <c r="AB4193"/>
      <c r="AC4193"/>
    </row>
    <row r="4194" spans="1:29" ht="15">
      <c r="A4194"/>
      <c r="J4194"/>
      <c r="AA4194"/>
      <c r="AB4194"/>
      <c r="AC4194"/>
    </row>
    <row r="4195" spans="1:29" ht="15">
      <c r="A4195"/>
      <c r="J4195"/>
      <c r="AA4195"/>
      <c r="AB4195"/>
      <c r="AC4195"/>
    </row>
    <row r="4196" spans="1:29" ht="15">
      <c r="A4196"/>
      <c r="J4196"/>
      <c r="AA4196"/>
      <c r="AB4196"/>
      <c r="AC4196"/>
    </row>
    <row r="4197" spans="1:29" ht="15">
      <c r="A4197"/>
      <c r="J4197"/>
      <c r="AA4197"/>
      <c r="AB4197"/>
      <c r="AC4197"/>
    </row>
    <row r="4198" spans="1:29" ht="15">
      <c r="A4198"/>
      <c r="J4198"/>
      <c r="AA4198"/>
      <c r="AB4198"/>
      <c r="AC4198"/>
    </row>
    <row r="4199" spans="1:29" ht="15">
      <c r="A4199"/>
      <c r="J4199"/>
      <c r="AA4199"/>
      <c r="AB4199"/>
      <c r="AC4199"/>
    </row>
    <row r="4200" spans="1:29" ht="15">
      <c r="A4200"/>
      <c r="J4200"/>
      <c r="AA4200"/>
      <c r="AB4200"/>
      <c r="AC4200"/>
    </row>
    <row r="4201" spans="1:29" ht="15">
      <c r="A4201"/>
      <c r="J4201"/>
      <c r="AA4201"/>
      <c r="AB4201"/>
      <c r="AC4201"/>
    </row>
    <row r="4202" spans="1:29" ht="15">
      <c r="A4202"/>
      <c r="J4202"/>
      <c r="AA4202"/>
      <c r="AB4202"/>
      <c r="AC4202"/>
    </row>
    <row r="4203" spans="1:29" ht="15">
      <c r="A4203"/>
      <c r="J4203"/>
      <c r="AA4203"/>
      <c r="AB4203"/>
      <c r="AC4203"/>
    </row>
    <row r="4204" spans="1:29" ht="15">
      <c r="A4204"/>
      <c r="J4204"/>
      <c r="AA4204"/>
      <c r="AB4204"/>
      <c r="AC4204"/>
    </row>
    <row r="4205" spans="1:29" ht="15">
      <c r="A4205"/>
      <c r="J4205"/>
      <c r="AA4205"/>
      <c r="AB4205"/>
      <c r="AC4205"/>
    </row>
    <row r="4206" spans="1:29" ht="15">
      <c r="A4206"/>
      <c r="J4206"/>
      <c r="AA4206"/>
      <c r="AB4206"/>
      <c r="AC4206"/>
    </row>
    <row r="4207" spans="1:29" ht="15">
      <c r="A4207"/>
      <c r="J4207"/>
      <c r="AA4207"/>
      <c r="AB4207"/>
      <c r="AC4207"/>
    </row>
    <row r="4208" spans="1:29" ht="15">
      <c r="A4208"/>
      <c r="J4208"/>
      <c r="AA4208"/>
      <c r="AB4208"/>
      <c r="AC4208"/>
    </row>
    <row r="4209" spans="1:29" ht="15">
      <c r="A4209"/>
      <c r="J4209"/>
      <c r="AA4209"/>
      <c r="AB4209"/>
      <c r="AC4209"/>
    </row>
    <row r="4210" spans="1:29" ht="15">
      <c r="A4210"/>
      <c r="J4210"/>
      <c r="AA4210"/>
      <c r="AB4210"/>
      <c r="AC4210"/>
    </row>
    <row r="4211" spans="1:29" ht="15">
      <c r="A4211"/>
      <c r="J4211"/>
      <c r="AA4211"/>
      <c r="AB4211"/>
      <c r="AC4211"/>
    </row>
    <row r="4212" spans="1:29" ht="15">
      <c r="A4212"/>
      <c r="J4212"/>
      <c r="AA4212"/>
      <c r="AB4212"/>
      <c r="AC4212"/>
    </row>
    <row r="4213" spans="1:29" ht="15">
      <c r="A4213"/>
      <c r="J4213"/>
      <c r="AA4213"/>
      <c r="AB4213"/>
      <c r="AC4213"/>
    </row>
    <row r="4214" spans="1:29" ht="15">
      <c r="A4214"/>
      <c r="J4214"/>
      <c r="AA4214"/>
      <c r="AB4214"/>
      <c r="AC4214"/>
    </row>
    <row r="4215" spans="1:29" ht="15">
      <c r="A4215"/>
      <c r="J4215"/>
      <c r="AA4215"/>
      <c r="AB4215"/>
      <c r="AC4215"/>
    </row>
    <row r="4216" spans="1:29" ht="15">
      <c r="A4216"/>
      <c r="J4216"/>
      <c r="AA4216"/>
      <c r="AB4216"/>
      <c r="AC4216"/>
    </row>
    <row r="4217" spans="1:29" ht="15">
      <c r="A4217"/>
      <c r="J4217"/>
      <c r="AA4217"/>
      <c r="AB4217"/>
      <c r="AC4217"/>
    </row>
    <row r="4218" spans="1:29" ht="15">
      <c r="A4218"/>
      <c r="J4218"/>
      <c r="AA4218"/>
      <c r="AB4218"/>
      <c r="AC4218"/>
    </row>
    <row r="4219" spans="1:29" ht="15">
      <c r="A4219"/>
      <c r="J4219"/>
      <c r="AA4219"/>
      <c r="AB4219"/>
      <c r="AC4219"/>
    </row>
    <row r="4220" spans="1:29" ht="15">
      <c r="A4220"/>
      <c r="J4220"/>
      <c r="AA4220"/>
      <c r="AB4220"/>
      <c r="AC4220"/>
    </row>
    <row r="4221" spans="1:29" ht="15">
      <c r="A4221"/>
      <c r="J4221"/>
      <c r="AA4221"/>
      <c r="AB4221"/>
      <c r="AC4221"/>
    </row>
    <row r="4222" spans="1:29" ht="15">
      <c r="A4222"/>
      <c r="J4222"/>
      <c r="AA4222"/>
      <c r="AB4222"/>
      <c r="AC4222"/>
    </row>
    <row r="4223" spans="1:29" ht="15">
      <c r="A4223"/>
      <c r="J4223"/>
      <c r="AA4223"/>
      <c r="AB4223"/>
      <c r="AC4223"/>
    </row>
    <row r="4224" spans="1:29" ht="15">
      <c r="A4224"/>
      <c r="J4224"/>
      <c r="AA4224"/>
      <c r="AB4224"/>
      <c r="AC4224"/>
    </row>
    <row r="4225" spans="1:29" ht="15">
      <c r="A4225"/>
      <c r="J4225"/>
      <c r="AA4225"/>
      <c r="AB4225"/>
      <c r="AC4225"/>
    </row>
    <row r="4226" spans="1:29" ht="15">
      <c r="A4226"/>
      <c r="J4226"/>
      <c r="AA4226"/>
      <c r="AB4226"/>
      <c r="AC4226"/>
    </row>
    <row r="4227" spans="1:29" ht="15">
      <c r="A4227"/>
      <c r="J4227"/>
      <c r="AA4227"/>
      <c r="AB4227"/>
      <c r="AC4227"/>
    </row>
    <row r="4228" spans="1:29" ht="15">
      <c r="A4228"/>
      <c r="J4228"/>
      <c r="AA4228"/>
      <c r="AB4228"/>
      <c r="AC4228"/>
    </row>
    <row r="4229" spans="1:29" ht="15">
      <c r="A4229"/>
      <c r="J4229"/>
      <c r="AA4229"/>
      <c r="AB4229"/>
      <c r="AC4229"/>
    </row>
    <row r="4230" spans="1:29" ht="15">
      <c r="A4230"/>
      <c r="J4230"/>
      <c r="AA4230"/>
      <c r="AB4230"/>
      <c r="AC4230"/>
    </row>
    <row r="4231" spans="1:29" ht="15">
      <c r="A4231"/>
      <c r="J4231"/>
      <c r="AA4231"/>
      <c r="AB4231"/>
      <c r="AC4231"/>
    </row>
    <row r="4232" spans="1:29" ht="15">
      <c r="A4232"/>
      <c r="J4232"/>
      <c r="AA4232"/>
      <c r="AB4232"/>
      <c r="AC4232"/>
    </row>
    <row r="4233" spans="1:29" ht="15">
      <c r="A4233"/>
      <c r="J4233"/>
      <c r="AA4233"/>
      <c r="AB4233"/>
      <c r="AC4233"/>
    </row>
    <row r="4234" spans="1:29" ht="15">
      <c r="A4234"/>
      <c r="J4234"/>
      <c r="AA4234"/>
      <c r="AB4234"/>
      <c r="AC4234"/>
    </row>
    <row r="4235" spans="1:29" ht="15">
      <c r="A4235"/>
      <c r="J4235"/>
      <c r="AA4235"/>
      <c r="AB4235"/>
      <c r="AC4235"/>
    </row>
    <row r="4236" spans="1:29" ht="15">
      <c r="A4236"/>
      <c r="J4236"/>
      <c r="AA4236"/>
      <c r="AB4236"/>
      <c r="AC4236"/>
    </row>
    <row r="4237" spans="1:29" ht="15">
      <c r="A4237"/>
      <c r="J4237"/>
      <c r="AA4237"/>
      <c r="AB4237"/>
      <c r="AC4237"/>
    </row>
    <row r="4238" spans="1:29" ht="15">
      <c r="A4238"/>
      <c r="J4238"/>
      <c r="AA4238"/>
      <c r="AB4238"/>
      <c r="AC4238"/>
    </row>
    <row r="4239" spans="1:29" ht="15">
      <c r="A4239"/>
      <c r="J4239"/>
      <c r="AA4239"/>
      <c r="AB4239"/>
      <c r="AC4239"/>
    </row>
    <row r="4240" spans="1:29" ht="15">
      <c r="A4240"/>
      <c r="J4240"/>
      <c r="AA4240"/>
      <c r="AB4240"/>
      <c r="AC4240"/>
    </row>
    <row r="4241" spans="1:29" ht="15">
      <c r="A4241"/>
      <c r="J4241"/>
      <c r="AA4241"/>
      <c r="AB4241"/>
      <c r="AC4241"/>
    </row>
    <row r="4242" spans="1:29" ht="15">
      <c r="A4242"/>
      <c r="J4242"/>
      <c r="AA4242"/>
      <c r="AB4242"/>
      <c r="AC4242"/>
    </row>
    <row r="4243" spans="1:29" ht="15">
      <c r="A4243"/>
      <c r="J4243"/>
      <c r="AA4243"/>
      <c r="AB4243"/>
      <c r="AC4243"/>
    </row>
    <row r="4244" spans="1:29" ht="15">
      <c r="A4244"/>
      <c r="J4244"/>
      <c r="AA4244"/>
      <c r="AB4244"/>
      <c r="AC4244"/>
    </row>
    <row r="4245" spans="1:29" ht="15">
      <c r="A4245"/>
      <c r="J4245"/>
      <c r="AA4245"/>
      <c r="AB4245"/>
      <c r="AC4245"/>
    </row>
    <row r="4246" spans="1:29" ht="15">
      <c r="A4246"/>
      <c r="J4246"/>
      <c r="AA4246"/>
      <c r="AB4246"/>
      <c r="AC4246"/>
    </row>
    <row r="4247" spans="1:29" ht="15">
      <c r="A4247"/>
      <c r="J4247"/>
      <c r="AA4247"/>
      <c r="AB4247"/>
      <c r="AC4247"/>
    </row>
    <row r="4248" spans="1:29" ht="15">
      <c r="A4248"/>
      <c r="J4248"/>
      <c r="AA4248"/>
      <c r="AB4248"/>
      <c r="AC4248"/>
    </row>
    <row r="4249" spans="1:29" ht="15">
      <c r="A4249"/>
      <c r="J4249"/>
      <c r="AA4249"/>
      <c r="AB4249"/>
      <c r="AC4249"/>
    </row>
    <row r="4250" spans="1:29" ht="15">
      <c r="A4250"/>
      <c r="J4250"/>
      <c r="AA4250"/>
      <c r="AB4250"/>
      <c r="AC4250"/>
    </row>
    <row r="4251" spans="1:29" ht="15">
      <c r="A4251"/>
      <c r="J4251"/>
      <c r="AA4251"/>
      <c r="AB4251"/>
      <c r="AC4251"/>
    </row>
    <row r="4252" spans="1:29" ht="15">
      <c r="A4252"/>
      <c r="J4252"/>
      <c r="AA4252"/>
      <c r="AB4252"/>
      <c r="AC4252"/>
    </row>
    <row r="4253" spans="1:29" ht="15">
      <c r="A4253"/>
      <c r="J4253"/>
      <c r="AA4253"/>
      <c r="AB4253"/>
      <c r="AC4253"/>
    </row>
    <row r="4254" spans="1:29" ht="15">
      <c r="A4254"/>
      <c r="J4254"/>
      <c r="AA4254"/>
      <c r="AB4254"/>
      <c r="AC4254"/>
    </row>
    <row r="4255" spans="1:29" ht="15">
      <c r="A4255"/>
      <c r="J4255"/>
      <c r="AA4255"/>
      <c r="AB4255"/>
      <c r="AC4255"/>
    </row>
    <row r="4256" spans="1:29" ht="15">
      <c r="A4256"/>
      <c r="J4256"/>
      <c r="AA4256"/>
      <c r="AB4256"/>
      <c r="AC4256"/>
    </row>
    <row r="4257" spans="1:29" ht="15">
      <c r="A4257"/>
      <c r="J4257"/>
      <c r="AA4257"/>
      <c r="AB4257"/>
      <c r="AC4257"/>
    </row>
    <row r="4258" spans="1:29" ht="15">
      <c r="A4258"/>
      <c r="J4258"/>
      <c r="AA4258"/>
      <c r="AB4258"/>
      <c r="AC4258"/>
    </row>
    <row r="4259" spans="1:29" ht="15">
      <c r="A4259"/>
      <c r="J4259"/>
      <c r="AA4259"/>
      <c r="AB4259"/>
      <c r="AC4259"/>
    </row>
    <row r="4260" spans="1:29" ht="15">
      <c r="A4260"/>
      <c r="J4260"/>
      <c r="AA4260"/>
      <c r="AB4260"/>
      <c r="AC4260"/>
    </row>
    <row r="4261" spans="1:29" ht="15">
      <c r="A4261"/>
      <c r="J4261"/>
      <c r="AA4261"/>
      <c r="AB4261"/>
      <c r="AC4261"/>
    </row>
    <row r="4262" spans="1:29" ht="15">
      <c r="A4262"/>
      <c r="J4262"/>
      <c r="AA4262"/>
      <c r="AB4262"/>
      <c r="AC4262"/>
    </row>
    <row r="4263" spans="1:29" ht="15">
      <c r="A4263"/>
      <c r="J4263"/>
      <c r="AA4263"/>
      <c r="AB4263"/>
      <c r="AC4263"/>
    </row>
    <row r="4264" spans="1:29" ht="15">
      <c r="A4264"/>
      <c r="J4264"/>
      <c r="AA4264"/>
      <c r="AB4264"/>
      <c r="AC4264"/>
    </row>
    <row r="4265" spans="1:29" ht="15">
      <c r="A4265"/>
      <c r="J4265"/>
      <c r="AA4265"/>
      <c r="AB4265"/>
      <c r="AC4265"/>
    </row>
    <row r="4266" spans="1:29" ht="15">
      <c r="A4266"/>
      <c r="J4266"/>
      <c r="AA4266"/>
      <c r="AB4266"/>
      <c r="AC4266"/>
    </row>
    <row r="4267" spans="1:29" ht="15">
      <c r="A4267"/>
      <c r="J4267"/>
      <c r="AA4267"/>
      <c r="AB4267"/>
      <c r="AC4267"/>
    </row>
    <row r="4268" spans="1:29" ht="15">
      <c r="A4268"/>
      <c r="J4268"/>
      <c r="AA4268"/>
      <c r="AB4268"/>
      <c r="AC4268"/>
    </row>
    <row r="4269" spans="1:29" ht="15">
      <c r="A4269"/>
      <c r="J4269"/>
      <c r="AA4269"/>
      <c r="AB4269"/>
      <c r="AC4269"/>
    </row>
    <row r="4270" spans="1:29" ht="15">
      <c r="A4270"/>
      <c r="J4270"/>
      <c r="AA4270"/>
      <c r="AB4270"/>
      <c r="AC4270"/>
    </row>
    <row r="4271" spans="1:29" ht="15">
      <c r="A4271"/>
      <c r="J4271"/>
      <c r="AA4271"/>
      <c r="AB4271"/>
      <c r="AC4271"/>
    </row>
    <row r="4272" spans="1:29" ht="15">
      <c r="A4272"/>
      <c r="J4272"/>
      <c r="AA4272"/>
      <c r="AB4272"/>
      <c r="AC4272"/>
    </row>
    <row r="4273" spans="1:29" ht="15">
      <c r="A4273"/>
      <c r="J4273"/>
      <c r="AA4273"/>
      <c r="AB4273"/>
      <c r="AC4273"/>
    </row>
    <row r="4274" spans="1:29" ht="15">
      <c r="A4274"/>
      <c r="J4274"/>
      <c r="AA4274"/>
      <c r="AB4274"/>
      <c r="AC4274"/>
    </row>
    <row r="4275" spans="1:29" ht="15">
      <c r="A4275"/>
      <c r="J4275"/>
      <c r="AA4275"/>
      <c r="AB4275"/>
      <c r="AC4275"/>
    </row>
    <row r="4276" spans="1:29" ht="15">
      <c r="A4276"/>
      <c r="J4276"/>
      <c r="AA4276"/>
      <c r="AB4276"/>
      <c r="AC4276"/>
    </row>
    <row r="4277" spans="1:29" ht="15">
      <c r="A4277"/>
      <c r="J4277"/>
      <c r="AA4277"/>
      <c r="AB4277"/>
      <c r="AC4277"/>
    </row>
    <row r="4278" spans="1:29" ht="15">
      <c r="A4278"/>
      <c r="J4278"/>
      <c r="AA4278"/>
      <c r="AB4278"/>
      <c r="AC4278"/>
    </row>
    <row r="4279" spans="1:29" ht="15">
      <c r="A4279"/>
      <c r="J4279"/>
      <c r="AA4279"/>
      <c r="AB4279"/>
      <c r="AC4279"/>
    </row>
    <row r="4280" spans="1:29" ht="15">
      <c r="A4280"/>
      <c r="J4280"/>
      <c r="AA4280"/>
      <c r="AB4280"/>
      <c r="AC4280"/>
    </row>
    <row r="4281" spans="1:29" ht="15">
      <c r="A4281"/>
      <c r="J4281"/>
      <c r="AA4281"/>
      <c r="AB4281"/>
      <c r="AC4281"/>
    </row>
    <row r="4282" spans="1:29" ht="15">
      <c r="A4282"/>
      <c r="J4282"/>
      <c r="AA4282"/>
      <c r="AB4282"/>
      <c r="AC4282"/>
    </row>
    <row r="4283" spans="1:29" ht="15">
      <c r="A4283"/>
      <c r="J4283"/>
      <c r="AA4283"/>
      <c r="AB4283"/>
      <c r="AC4283"/>
    </row>
    <row r="4284" spans="1:29" ht="15">
      <c r="A4284"/>
      <c r="J4284"/>
      <c r="AA4284"/>
      <c r="AB4284"/>
      <c r="AC4284"/>
    </row>
    <row r="4285" spans="1:29" ht="15">
      <c r="A4285"/>
      <c r="J4285"/>
      <c r="AA4285"/>
      <c r="AB4285"/>
      <c r="AC4285"/>
    </row>
    <row r="4286" spans="1:29" ht="15">
      <c r="A4286"/>
      <c r="J4286"/>
      <c r="AA4286"/>
      <c r="AB4286"/>
      <c r="AC4286"/>
    </row>
    <row r="4287" spans="1:29" ht="15">
      <c r="A4287"/>
      <c r="J4287"/>
      <c r="AA4287"/>
      <c r="AB4287"/>
      <c r="AC4287"/>
    </row>
    <row r="4288" spans="1:29" ht="15">
      <c r="A4288"/>
      <c r="J4288"/>
      <c r="AA4288"/>
      <c r="AB4288"/>
      <c r="AC4288"/>
    </row>
    <row r="4289" spans="1:29" ht="15">
      <c r="A4289"/>
      <c r="J4289"/>
      <c r="AA4289"/>
      <c r="AB4289"/>
      <c r="AC4289"/>
    </row>
    <row r="4290" spans="1:29" ht="15">
      <c r="A4290"/>
      <c r="J4290"/>
      <c r="AA4290"/>
      <c r="AB4290"/>
      <c r="AC4290"/>
    </row>
    <row r="4291" spans="1:29" ht="15">
      <c r="A4291"/>
      <c r="J4291"/>
      <c r="AA4291"/>
      <c r="AB4291"/>
      <c r="AC4291"/>
    </row>
    <row r="4292" spans="1:29" ht="15">
      <c r="A4292"/>
      <c r="J4292"/>
      <c r="AA4292"/>
      <c r="AB4292"/>
      <c r="AC4292"/>
    </row>
    <row r="4293" spans="1:29" ht="15">
      <c r="A4293"/>
      <c r="J4293"/>
      <c r="AA4293"/>
      <c r="AB4293"/>
      <c r="AC4293"/>
    </row>
    <row r="4294" spans="1:29" ht="15">
      <c r="A4294"/>
      <c r="J4294"/>
      <c r="AA4294"/>
      <c r="AB4294"/>
      <c r="AC4294"/>
    </row>
    <row r="4295" spans="1:29" ht="15">
      <c r="A4295"/>
      <c r="J4295"/>
      <c r="AA4295"/>
      <c r="AB4295"/>
      <c r="AC4295"/>
    </row>
    <row r="4296" spans="1:29" ht="15">
      <c r="A4296"/>
      <c r="J4296"/>
      <c r="AA4296"/>
      <c r="AB4296"/>
      <c r="AC4296"/>
    </row>
    <row r="4297" spans="1:29" ht="15">
      <c r="A4297"/>
      <c r="J4297"/>
      <c r="AA4297"/>
      <c r="AB4297"/>
      <c r="AC4297"/>
    </row>
    <row r="4298" spans="1:29" ht="15">
      <c r="A4298"/>
      <c r="J4298"/>
      <c r="AA4298"/>
      <c r="AB4298"/>
      <c r="AC4298"/>
    </row>
    <row r="4299" spans="1:29" ht="15">
      <c r="A4299"/>
      <c r="J4299"/>
      <c r="AA4299"/>
      <c r="AB4299"/>
      <c r="AC4299"/>
    </row>
    <row r="4300" spans="1:29" ht="15">
      <c r="A4300"/>
      <c r="J4300"/>
      <c r="AA4300"/>
      <c r="AB4300"/>
      <c r="AC4300"/>
    </row>
    <row r="4301" spans="1:29" ht="15">
      <c r="A4301"/>
      <c r="J4301"/>
      <c r="AA4301"/>
      <c r="AB4301"/>
      <c r="AC4301"/>
    </row>
    <row r="4302" spans="1:29" ht="15">
      <c r="A4302"/>
      <c r="J4302"/>
      <c r="AA4302"/>
      <c r="AB4302"/>
      <c r="AC4302"/>
    </row>
    <row r="4303" spans="1:29" ht="15">
      <c r="A4303"/>
      <c r="J4303"/>
      <c r="AA4303"/>
      <c r="AB4303"/>
      <c r="AC4303"/>
    </row>
    <row r="4304" spans="1:29" ht="15">
      <c r="A4304"/>
      <c r="J4304"/>
      <c r="AA4304"/>
      <c r="AB4304"/>
      <c r="AC4304"/>
    </row>
    <row r="4305" spans="1:29" ht="15">
      <c r="A4305"/>
      <c r="J4305"/>
      <c r="AA4305"/>
      <c r="AB4305"/>
      <c r="AC4305"/>
    </row>
    <row r="4306" spans="1:29" ht="15">
      <c r="A4306"/>
      <c r="J4306"/>
      <c r="AA4306"/>
      <c r="AB4306"/>
      <c r="AC4306"/>
    </row>
    <row r="4307" spans="1:29" ht="15">
      <c r="A4307"/>
      <c r="J4307"/>
      <c r="AA4307"/>
      <c r="AB4307"/>
      <c r="AC4307"/>
    </row>
    <row r="4308" spans="1:29" ht="15">
      <c r="A4308"/>
      <c r="J4308"/>
      <c r="AA4308"/>
      <c r="AB4308"/>
      <c r="AC4308"/>
    </row>
    <row r="4309" spans="1:29" ht="15">
      <c r="A4309"/>
      <c r="J4309"/>
      <c r="AA4309"/>
      <c r="AB4309"/>
      <c r="AC4309"/>
    </row>
    <row r="4310" spans="1:29" ht="15">
      <c r="A4310"/>
      <c r="J4310"/>
      <c r="AA4310"/>
      <c r="AB4310"/>
      <c r="AC4310"/>
    </row>
    <row r="4311" spans="1:29" ht="15">
      <c r="A4311"/>
      <c r="J4311"/>
      <c r="AA4311"/>
      <c r="AB4311"/>
      <c r="AC4311"/>
    </row>
    <row r="4312" spans="1:29" ht="15">
      <c r="A4312"/>
      <c r="J4312"/>
      <c r="AA4312"/>
      <c r="AB4312"/>
      <c r="AC4312"/>
    </row>
    <row r="4313" spans="1:29" ht="15">
      <c r="A4313"/>
      <c r="J4313"/>
      <c r="AA4313"/>
      <c r="AB4313"/>
      <c r="AC4313"/>
    </row>
    <row r="4314" spans="1:29" ht="15">
      <c r="A4314"/>
      <c r="J4314"/>
      <c r="AA4314"/>
      <c r="AB4314"/>
      <c r="AC4314"/>
    </row>
    <row r="4315" spans="1:29" ht="15">
      <c r="A4315"/>
      <c r="J4315"/>
      <c r="AA4315"/>
      <c r="AB4315"/>
      <c r="AC4315"/>
    </row>
    <row r="4316" spans="1:29" ht="15">
      <c r="A4316"/>
      <c r="J4316"/>
      <c r="AA4316"/>
      <c r="AB4316"/>
      <c r="AC4316"/>
    </row>
    <row r="4317" spans="1:29" ht="15">
      <c r="A4317"/>
      <c r="J4317"/>
      <c r="AA4317"/>
      <c r="AB4317"/>
      <c r="AC4317"/>
    </row>
    <row r="4318" spans="1:29" ht="15">
      <c r="A4318"/>
      <c r="J4318"/>
      <c r="AA4318"/>
      <c r="AB4318"/>
      <c r="AC4318"/>
    </row>
    <row r="4319" spans="1:29" ht="15">
      <c r="A4319"/>
      <c r="J4319"/>
      <c r="AA4319"/>
      <c r="AB4319"/>
      <c r="AC4319"/>
    </row>
    <row r="4320" spans="1:29" ht="15">
      <c r="A4320"/>
      <c r="J4320"/>
      <c r="AA4320"/>
      <c r="AB4320"/>
      <c r="AC4320"/>
    </row>
    <row r="4321" spans="1:29" ht="15">
      <c r="A4321"/>
      <c r="J4321"/>
      <c r="AA4321"/>
      <c r="AB4321"/>
      <c r="AC4321"/>
    </row>
    <row r="4322" spans="1:29" ht="15">
      <c r="A4322"/>
      <c r="J4322"/>
      <c r="AA4322"/>
      <c r="AB4322"/>
      <c r="AC4322"/>
    </row>
    <row r="4323" spans="1:29" ht="15">
      <c r="A4323"/>
      <c r="J4323"/>
      <c r="AA4323"/>
      <c r="AB4323"/>
      <c r="AC4323"/>
    </row>
    <row r="4324" spans="1:29" ht="15">
      <c r="A4324"/>
      <c r="J4324"/>
      <c r="AA4324"/>
      <c r="AB4324"/>
      <c r="AC4324"/>
    </row>
    <row r="4325" spans="1:29" ht="15">
      <c r="A4325"/>
      <c r="J4325"/>
      <c r="AA4325"/>
      <c r="AB4325"/>
      <c r="AC4325"/>
    </row>
    <row r="4326" spans="1:29" ht="15">
      <c r="A4326"/>
      <c r="J4326"/>
      <c r="AA4326"/>
      <c r="AB4326"/>
      <c r="AC4326"/>
    </row>
    <row r="4327" spans="1:29" ht="15">
      <c r="A4327"/>
      <c r="J4327"/>
      <c r="AA4327"/>
      <c r="AB4327"/>
      <c r="AC4327"/>
    </row>
    <row r="4328" spans="1:29" ht="15">
      <c r="A4328"/>
      <c r="J4328"/>
      <c r="AA4328"/>
      <c r="AB4328"/>
      <c r="AC4328"/>
    </row>
    <row r="4329" spans="1:29" ht="15">
      <c r="A4329"/>
      <c r="J4329"/>
      <c r="AA4329"/>
      <c r="AB4329"/>
      <c r="AC4329"/>
    </row>
    <row r="4330" spans="1:29" ht="15">
      <c r="A4330"/>
      <c r="J4330"/>
      <c r="AA4330"/>
      <c r="AB4330"/>
      <c r="AC4330"/>
    </row>
    <row r="4331" spans="1:29" ht="15">
      <c r="A4331"/>
      <c r="J4331"/>
      <c r="AA4331"/>
      <c r="AB4331"/>
      <c r="AC4331"/>
    </row>
    <row r="4332" spans="1:29" ht="15">
      <c r="A4332"/>
      <c r="J4332"/>
      <c r="AA4332"/>
      <c r="AB4332"/>
      <c r="AC4332"/>
    </row>
    <row r="4333" spans="1:29" ht="15">
      <c r="A4333"/>
      <c r="J4333"/>
      <c r="AA4333"/>
      <c r="AB4333"/>
      <c r="AC4333"/>
    </row>
    <row r="4334" spans="1:29" ht="15">
      <c r="A4334"/>
      <c r="J4334"/>
      <c r="AA4334"/>
      <c r="AB4334"/>
      <c r="AC4334"/>
    </row>
    <row r="4335" spans="1:29" ht="15">
      <c r="A4335"/>
      <c r="J4335"/>
      <c r="AA4335"/>
      <c r="AB4335"/>
      <c r="AC4335"/>
    </row>
    <row r="4336" spans="1:29" ht="15">
      <c r="A4336"/>
      <c r="J4336"/>
      <c r="AA4336"/>
      <c r="AB4336"/>
      <c r="AC4336"/>
    </row>
    <row r="4337" spans="1:29" ht="15">
      <c r="A4337"/>
      <c r="J4337"/>
      <c r="AA4337"/>
      <c r="AB4337"/>
      <c r="AC4337"/>
    </row>
    <row r="4338" spans="1:29" ht="15">
      <c r="A4338"/>
      <c r="J4338"/>
      <c r="AA4338"/>
      <c r="AB4338"/>
      <c r="AC4338"/>
    </row>
    <row r="4339" spans="1:29" ht="15">
      <c r="A4339"/>
      <c r="J4339"/>
      <c r="AA4339"/>
      <c r="AB4339"/>
      <c r="AC4339"/>
    </row>
    <row r="4340" spans="1:29" ht="15">
      <c r="A4340"/>
      <c r="J4340"/>
      <c r="AA4340"/>
      <c r="AB4340"/>
      <c r="AC4340"/>
    </row>
    <row r="4341" spans="1:29" ht="15">
      <c r="A4341"/>
      <c r="J4341"/>
      <c r="AA4341"/>
      <c r="AB4341"/>
      <c r="AC4341"/>
    </row>
    <row r="4342" spans="1:29" ht="15">
      <c r="A4342"/>
      <c r="J4342"/>
      <c r="AA4342"/>
      <c r="AB4342"/>
      <c r="AC4342"/>
    </row>
    <row r="4343" spans="1:29" ht="15">
      <c r="A4343"/>
      <c r="J4343"/>
      <c r="AA4343"/>
      <c r="AB4343"/>
      <c r="AC4343"/>
    </row>
    <row r="4344" spans="1:29" ht="15">
      <c r="A4344"/>
      <c r="J4344"/>
      <c r="AA4344"/>
      <c r="AB4344"/>
      <c r="AC4344"/>
    </row>
    <row r="4345" spans="1:29" ht="15">
      <c r="A4345"/>
      <c r="J4345"/>
      <c r="AA4345"/>
      <c r="AB4345"/>
      <c r="AC4345"/>
    </row>
    <row r="4346" spans="1:29" ht="15">
      <c r="A4346"/>
      <c r="J4346"/>
      <c r="AA4346"/>
      <c r="AB4346"/>
      <c r="AC4346"/>
    </row>
    <row r="4347" spans="1:29" ht="15">
      <c r="A4347"/>
      <c r="J4347"/>
      <c r="AA4347"/>
      <c r="AB4347"/>
      <c r="AC4347"/>
    </row>
    <row r="4348" spans="1:29" ht="15">
      <c r="A4348"/>
      <c r="J4348"/>
      <c r="AA4348"/>
      <c r="AB4348"/>
      <c r="AC4348"/>
    </row>
    <row r="4349" spans="1:29" ht="15">
      <c r="A4349"/>
      <c r="J4349"/>
      <c r="AA4349"/>
      <c r="AB4349"/>
      <c r="AC4349"/>
    </row>
    <row r="4350" spans="1:29" ht="15">
      <c r="A4350"/>
      <c r="J4350"/>
      <c r="AA4350"/>
      <c r="AB4350"/>
      <c r="AC4350"/>
    </row>
    <row r="4351" spans="1:29" ht="15">
      <c r="A4351"/>
      <c r="J4351"/>
      <c r="AA4351"/>
      <c r="AB4351"/>
      <c r="AC4351"/>
    </row>
    <row r="4352" spans="1:29" ht="15">
      <c r="A4352"/>
      <c r="J4352"/>
      <c r="AA4352"/>
      <c r="AB4352"/>
      <c r="AC4352"/>
    </row>
    <row r="4353" spans="1:29" ht="15">
      <c r="A4353"/>
      <c r="J4353"/>
      <c r="AA4353"/>
      <c r="AB4353"/>
      <c r="AC4353"/>
    </row>
    <row r="4354" spans="1:29" ht="15">
      <c r="A4354"/>
      <c r="J4354"/>
      <c r="AA4354"/>
      <c r="AB4354"/>
      <c r="AC4354"/>
    </row>
    <row r="4355" spans="1:29" ht="15">
      <c r="A4355"/>
      <c r="J4355"/>
      <c r="AA4355"/>
      <c r="AB4355"/>
      <c r="AC4355"/>
    </row>
    <row r="4356" spans="1:29" ht="15">
      <c r="A4356"/>
      <c r="J4356"/>
      <c r="AA4356"/>
      <c r="AB4356"/>
      <c r="AC4356"/>
    </row>
    <row r="4357" spans="1:29" ht="15">
      <c r="A4357"/>
      <c r="J4357"/>
      <c r="AA4357"/>
      <c r="AB4357"/>
      <c r="AC4357"/>
    </row>
    <row r="4358" spans="1:29" ht="15">
      <c r="A4358"/>
      <c r="J4358"/>
      <c r="AA4358"/>
      <c r="AB4358"/>
      <c r="AC4358"/>
    </row>
    <row r="4359" spans="1:29" ht="15">
      <c r="A4359"/>
      <c r="J4359"/>
      <c r="AA4359"/>
      <c r="AB4359"/>
      <c r="AC4359"/>
    </row>
    <row r="4360" spans="1:29" ht="15">
      <c r="A4360"/>
      <c r="J4360"/>
      <c r="AA4360"/>
      <c r="AB4360"/>
      <c r="AC4360"/>
    </row>
    <row r="4361" spans="1:29" ht="15">
      <c r="A4361"/>
      <c r="J4361"/>
      <c r="AA4361"/>
      <c r="AB4361"/>
      <c r="AC4361"/>
    </row>
    <row r="4362" spans="1:29" ht="15">
      <c r="A4362"/>
      <c r="J4362"/>
      <c r="AA4362"/>
      <c r="AB4362"/>
      <c r="AC4362"/>
    </row>
    <row r="4363" spans="1:29" ht="15">
      <c r="A4363"/>
      <c r="J4363"/>
      <c r="AA4363"/>
      <c r="AB4363"/>
      <c r="AC4363"/>
    </row>
    <row r="4364" spans="1:29" ht="15">
      <c r="A4364"/>
      <c r="J4364"/>
      <c r="AA4364"/>
      <c r="AB4364"/>
      <c r="AC4364"/>
    </row>
    <row r="4365" spans="1:29" ht="15">
      <c r="A4365"/>
      <c r="J4365"/>
      <c r="AA4365"/>
      <c r="AB4365"/>
      <c r="AC4365"/>
    </row>
    <row r="4366" spans="1:29" ht="15">
      <c r="A4366"/>
      <c r="J4366"/>
      <c r="AA4366"/>
      <c r="AB4366"/>
      <c r="AC4366"/>
    </row>
    <row r="4367" spans="1:29" ht="15">
      <c r="A4367"/>
      <c r="J4367"/>
      <c r="AA4367"/>
      <c r="AB4367"/>
      <c r="AC4367"/>
    </row>
    <row r="4368" spans="1:29" ht="15">
      <c r="A4368"/>
      <c r="J4368"/>
      <c r="AA4368"/>
      <c r="AB4368"/>
      <c r="AC4368"/>
    </row>
    <row r="4369" spans="1:29" ht="15">
      <c r="A4369"/>
      <c r="J4369"/>
      <c r="AA4369"/>
      <c r="AB4369"/>
      <c r="AC4369"/>
    </row>
    <row r="4370" spans="1:29" ht="15">
      <c r="A4370"/>
      <c r="J4370"/>
      <c r="AA4370"/>
      <c r="AB4370"/>
      <c r="AC4370"/>
    </row>
    <row r="4371" spans="1:29" ht="15">
      <c r="A4371"/>
      <c r="J4371"/>
      <c r="AA4371"/>
      <c r="AB4371"/>
      <c r="AC4371"/>
    </row>
    <row r="4372" spans="1:29" ht="15">
      <c r="A4372"/>
      <c r="J4372"/>
      <c r="AA4372"/>
      <c r="AB4372"/>
      <c r="AC4372"/>
    </row>
    <row r="4373" spans="1:29" ht="15">
      <c r="A4373"/>
      <c r="J4373"/>
      <c r="AA4373"/>
      <c r="AB4373"/>
      <c r="AC4373"/>
    </row>
    <row r="4374" spans="1:29" ht="15">
      <c r="A4374"/>
      <c r="J4374"/>
      <c r="AA4374"/>
      <c r="AB4374"/>
      <c r="AC4374"/>
    </row>
    <row r="4375" spans="1:29" ht="15">
      <c r="A4375"/>
      <c r="J4375"/>
      <c r="AA4375"/>
      <c r="AB4375"/>
      <c r="AC4375"/>
    </row>
    <row r="4376" spans="1:29" ht="15">
      <c r="A4376"/>
      <c r="J4376"/>
      <c r="AA4376"/>
      <c r="AB4376"/>
      <c r="AC4376"/>
    </row>
    <row r="4377" spans="1:29" ht="15">
      <c r="A4377"/>
      <c r="J4377"/>
      <c r="AA4377"/>
      <c r="AB4377"/>
      <c r="AC4377"/>
    </row>
    <row r="4378" spans="1:29" ht="15">
      <c r="A4378"/>
      <c r="J4378"/>
      <c r="AA4378"/>
      <c r="AB4378"/>
      <c r="AC4378"/>
    </row>
    <row r="4379" spans="1:29" ht="15">
      <c r="A4379"/>
      <c r="J4379"/>
      <c r="AA4379"/>
      <c r="AB4379"/>
      <c r="AC4379"/>
    </row>
    <row r="4380" spans="1:29" ht="15">
      <c r="A4380"/>
      <c r="J4380"/>
      <c r="AA4380"/>
      <c r="AB4380"/>
      <c r="AC4380"/>
    </row>
    <row r="4381" spans="1:29" ht="15">
      <c r="A4381"/>
      <c r="J4381"/>
      <c r="AA4381"/>
      <c r="AB4381"/>
      <c r="AC4381"/>
    </row>
    <row r="4382" spans="1:29" ht="15">
      <c r="A4382"/>
      <c r="J4382"/>
      <c r="AA4382"/>
      <c r="AB4382"/>
      <c r="AC4382"/>
    </row>
    <row r="4383" spans="1:29" ht="15">
      <c r="A4383"/>
      <c r="J4383"/>
      <c r="AA4383"/>
      <c r="AB4383"/>
      <c r="AC4383"/>
    </row>
    <row r="4384" spans="1:29" ht="15">
      <c r="A4384"/>
      <c r="J4384"/>
      <c r="AA4384"/>
      <c r="AB4384"/>
      <c r="AC4384"/>
    </row>
    <row r="4385" spans="1:29" ht="15">
      <c r="A4385"/>
      <c r="J4385"/>
      <c r="AA4385"/>
      <c r="AB4385"/>
      <c r="AC4385"/>
    </row>
    <row r="4386" spans="1:29" ht="15">
      <c r="A4386"/>
      <c r="J4386"/>
      <c r="AA4386"/>
      <c r="AB4386"/>
      <c r="AC4386"/>
    </row>
    <row r="4387" spans="1:29" ht="15">
      <c r="A4387"/>
      <c r="J4387"/>
      <c r="AA4387"/>
      <c r="AB4387"/>
      <c r="AC4387"/>
    </row>
    <row r="4388" spans="1:29" ht="15">
      <c r="A4388"/>
      <c r="J4388"/>
      <c r="AA4388"/>
      <c r="AB4388"/>
      <c r="AC4388"/>
    </row>
    <row r="4389" spans="1:29" ht="15">
      <c r="A4389"/>
      <c r="J4389"/>
      <c r="AA4389"/>
      <c r="AB4389"/>
      <c r="AC4389"/>
    </row>
    <row r="4390" spans="1:29" ht="15">
      <c r="A4390"/>
      <c r="J4390"/>
      <c r="AA4390"/>
      <c r="AB4390"/>
      <c r="AC4390"/>
    </row>
    <row r="4391" spans="1:29" ht="15">
      <c r="A4391"/>
      <c r="J4391"/>
      <c r="AA4391"/>
      <c r="AB4391"/>
      <c r="AC4391"/>
    </row>
    <row r="4392" spans="1:29" ht="15">
      <c r="A4392"/>
      <c r="J4392"/>
      <c r="AA4392"/>
      <c r="AB4392"/>
      <c r="AC4392"/>
    </row>
    <row r="4393" spans="1:29" ht="15">
      <c r="A4393"/>
      <c r="J4393"/>
      <c r="AA4393"/>
      <c r="AB4393"/>
      <c r="AC4393"/>
    </row>
    <row r="4394" spans="1:29" ht="15">
      <c r="A4394"/>
      <c r="J4394"/>
      <c r="AA4394"/>
      <c r="AB4394"/>
      <c r="AC4394"/>
    </row>
    <row r="4395" spans="1:29" ht="15">
      <c r="A4395"/>
      <c r="J4395"/>
      <c r="AA4395"/>
      <c r="AB4395"/>
      <c r="AC4395"/>
    </row>
    <row r="4396" spans="1:29" ht="15">
      <c r="A4396"/>
      <c r="J4396"/>
      <c r="AA4396"/>
      <c r="AB4396"/>
      <c r="AC4396"/>
    </row>
    <row r="4397" spans="1:29" ht="15">
      <c r="A4397"/>
      <c r="J4397"/>
      <c r="AA4397"/>
      <c r="AB4397"/>
      <c r="AC4397"/>
    </row>
    <row r="4398" spans="1:29" ht="15">
      <c r="A4398"/>
      <c r="J4398"/>
      <c r="AA4398"/>
      <c r="AB4398"/>
      <c r="AC4398"/>
    </row>
    <row r="4399" spans="1:29" ht="15">
      <c r="A4399"/>
      <c r="J4399"/>
      <c r="AA4399"/>
      <c r="AB4399"/>
      <c r="AC4399"/>
    </row>
    <row r="4400" spans="1:29" ht="15">
      <c r="A4400"/>
      <c r="J4400"/>
      <c r="AA4400"/>
      <c r="AB4400"/>
      <c r="AC4400"/>
    </row>
    <row r="4401" spans="1:29" ht="15">
      <c r="A4401"/>
      <c r="J4401"/>
      <c r="AA4401"/>
      <c r="AB4401"/>
      <c r="AC4401"/>
    </row>
    <row r="4402" spans="1:29" ht="15">
      <c r="A4402"/>
      <c r="J4402"/>
      <c r="AA4402"/>
      <c r="AB4402"/>
      <c r="AC4402"/>
    </row>
    <row r="4403" spans="1:29" ht="15">
      <c r="A4403"/>
      <c r="J4403"/>
      <c r="AA4403"/>
      <c r="AB4403"/>
      <c r="AC4403"/>
    </row>
    <row r="4404" spans="1:29" ht="15">
      <c r="A4404"/>
      <c r="J4404"/>
      <c r="AA4404"/>
      <c r="AB4404"/>
      <c r="AC4404"/>
    </row>
    <row r="4405" spans="1:29" ht="15">
      <c r="A4405"/>
      <c r="J4405"/>
      <c r="AA4405"/>
      <c r="AB4405"/>
      <c r="AC4405"/>
    </row>
    <row r="4406" spans="1:29" ht="15">
      <c r="A4406"/>
      <c r="J4406"/>
      <c r="AA4406"/>
      <c r="AB4406"/>
      <c r="AC4406"/>
    </row>
    <row r="4407" spans="1:29" ht="15">
      <c r="A4407"/>
      <c r="J4407"/>
      <c r="AA4407"/>
      <c r="AB4407"/>
      <c r="AC4407"/>
    </row>
    <row r="4408" spans="1:29" ht="15">
      <c r="A4408"/>
      <c r="J4408"/>
      <c r="AA4408"/>
      <c r="AB4408"/>
      <c r="AC4408"/>
    </row>
    <row r="4409" spans="1:29" ht="15">
      <c r="A4409"/>
      <c r="J4409"/>
      <c r="AA4409"/>
      <c r="AB4409"/>
      <c r="AC4409"/>
    </row>
    <row r="4410" spans="1:29" ht="15">
      <c r="A4410"/>
      <c r="J4410"/>
      <c r="AA4410"/>
      <c r="AB4410"/>
      <c r="AC4410"/>
    </row>
    <row r="4411" spans="1:29" ht="15">
      <c r="A4411"/>
      <c r="J4411"/>
      <c r="AA4411"/>
      <c r="AB4411"/>
      <c r="AC4411"/>
    </row>
    <row r="4412" spans="1:29" ht="15">
      <c r="A4412"/>
      <c r="J4412"/>
      <c r="AA4412"/>
      <c r="AB4412"/>
      <c r="AC4412"/>
    </row>
    <row r="4413" spans="1:29" ht="15">
      <c r="A4413"/>
      <c r="J4413"/>
      <c r="AA4413"/>
      <c r="AB4413"/>
      <c r="AC4413"/>
    </row>
    <row r="4414" spans="1:29" ht="15">
      <c r="A4414"/>
      <c r="J4414"/>
      <c r="AA4414"/>
      <c r="AB4414"/>
      <c r="AC4414"/>
    </row>
    <row r="4415" spans="1:29" ht="15">
      <c r="A4415"/>
      <c r="J4415"/>
      <c r="AA4415"/>
      <c r="AB4415"/>
      <c r="AC4415"/>
    </row>
    <row r="4416" spans="1:29" ht="15">
      <c r="A4416"/>
      <c r="J4416"/>
      <c r="AA4416"/>
      <c r="AB4416"/>
      <c r="AC4416"/>
    </row>
    <row r="4417" spans="1:29" ht="15">
      <c r="A4417"/>
      <c r="J4417"/>
      <c r="AA4417"/>
      <c r="AB4417"/>
      <c r="AC4417"/>
    </row>
    <row r="4418" spans="1:29" ht="15">
      <c r="A4418"/>
      <c r="J4418"/>
      <c r="AA4418"/>
      <c r="AB4418"/>
      <c r="AC4418"/>
    </row>
    <row r="4419" spans="1:29" ht="15">
      <c r="A4419"/>
      <c r="J4419"/>
      <c r="AA4419"/>
      <c r="AB4419"/>
      <c r="AC4419"/>
    </row>
    <row r="4420" spans="1:29" ht="15">
      <c r="A4420"/>
      <c r="J4420"/>
      <c r="AA4420"/>
      <c r="AB4420"/>
      <c r="AC4420"/>
    </row>
    <row r="4421" spans="1:29" ht="15">
      <c r="A4421"/>
      <c r="J4421"/>
      <c r="AA4421"/>
      <c r="AB4421"/>
      <c r="AC4421"/>
    </row>
    <row r="4422" spans="1:29" ht="15">
      <c r="A4422"/>
      <c r="J4422"/>
      <c r="AA4422"/>
      <c r="AB4422"/>
      <c r="AC4422"/>
    </row>
    <row r="4423" spans="1:29" ht="15">
      <c r="A4423"/>
      <c r="J4423"/>
      <c r="AA4423"/>
      <c r="AB4423"/>
      <c r="AC4423"/>
    </row>
    <row r="4424" spans="1:29" ht="15">
      <c r="A4424"/>
      <c r="J4424"/>
      <c r="AA4424"/>
      <c r="AB4424"/>
      <c r="AC4424"/>
    </row>
    <row r="4425" spans="1:29" ht="15">
      <c r="A4425"/>
      <c r="J4425"/>
      <c r="AA4425"/>
      <c r="AB4425"/>
      <c r="AC4425"/>
    </row>
    <row r="4426" spans="1:29" ht="15">
      <c r="A4426"/>
      <c r="J4426"/>
      <c r="AA4426"/>
      <c r="AB4426"/>
      <c r="AC4426"/>
    </row>
    <row r="4427" spans="1:29" ht="15">
      <c r="A4427"/>
      <c r="J4427"/>
      <c r="AA4427"/>
      <c r="AB4427"/>
      <c r="AC4427"/>
    </row>
    <row r="4428" spans="1:29" ht="15">
      <c r="A4428"/>
      <c r="J4428"/>
      <c r="AA4428"/>
      <c r="AB4428"/>
      <c r="AC4428"/>
    </row>
    <row r="4429" spans="1:29" ht="15">
      <c r="A4429"/>
      <c r="J4429"/>
      <c r="AA4429"/>
      <c r="AB4429"/>
      <c r="AC4429"/>
    </row>
    <row r="4430" spans="1:29" ht="15">
      <c r="A4430"/>
      <c r="J4430"/>
      <c r="AA4430"/>
      <c r="AB4430"/>
      <c r="AC4430"/>
    </row>
    <row r="4431" spans="1:29" ht="15">
      <c r="A4431"/>
      <c r="J4431"/>
      <c r="AA4431"/>
      <c r="AB4431"/>
      <c r="AC4431"/>
    </row>
    <row r="4432" spans="1:29" ht="15">
      <c r="A4432"/>
      <c r="J4432"/>
      <c r="AA4432"/>
      <c r="AB4432"/>
      <c r="AC4432"/>
    </row>
    <row r="4433" spans="1:29" ht="15">
      <c r="A4433"/>
      <c r="J4433"/>
      <c r="AA4433"/>
      <c r="AB4433"/>
      <c r="AC4433"/>
    </row>
    <row r="4434" spans="1:29" ht="15">
      <c r="A4434"/>
      <c r="J4434"/>
      <c r="AA4434"/>
      <c r="AB4434"/>
      <c r="AC4434"/>
    </row>
    <row r="4435" spans="1:29" ht="15">
      <c r="A4435"/>
      <c r="J4435"/>
      <c r="AA4435"/>
      <c r="AB4435"/>
      <c r="AC4435"/>
    </row>
    <row r="4436" spans="1:29" ht="15">
      <c r="A4436"/>
      <c r="J4436"/>
      <c r="AA4436"/>
      <c r="AB4436"/>
      <c r="AC4436"/>
    </row>
    <row r="4437" spans="1:29" ht="15">
      <c r="A4437"/>
      <c r="J4437"/>
      <c r="AA4437"/>
      <c r="AB4437"/>
      <c r="AC4437"/>
    </row>
    <row r="4438" spans="1:29" ht="15">
      <c r="A4438"/>
      <c r="J4438"/>
      <c r="AA4438"/>
      <c r="AB4438"/>
      <c r="AC4438"/>
    </row>
    <row r="4439" spans="1:29" ht="15">
      <c r="A4439"/>
      <c r="J4439"/>
      <c r="AA4439"/>
      <c r="AB4439"/>
      <c r="AC4439"/>
    </row>
    <row r="4440" spans="1:29" ht="15">
      <c r="A4440"/>
      <c r="J4440"/>
      <c r="AA4440"/>
      <c r="AB4440"/>
      <c r="AC4440"/>
    </row>
    <row r="4441" spans="1:29" ht="15">
      <c r="A4441"/>
      <c r="J4441"/>
      <c r="AA4441"/>
      <c r="AB4441"/>
      <c r="AC4441"/>
    </row>
    <row r="4442" spans="1:29" ht="15">
      <c r="A4442"/>
      <c r="J4442"/>
      <c r="AA4442"/>
      <c r="AB4442"/>
      <c r="AC4442"/>
    </row>
    <row r="4443" spans="1:29" ht="15">
      <c r="A4443"/>
      <c r="J4443"/>
      <c r="AA4443"/>
      <c r="AB4443"/>
      <c r="AC4443"/>
    </row>
    <row r="4444" spans="1:29" ht="15">
      <c r="A4444"/>
      <c r="J4444"/>
      <c r="AA4444"/>
      <c r="AB4444"/>
      <c r="AC4444"/>
    </row>
    <row r="4445" spans="1:29" ht="15">
      <c r="A4445"/>
      <c r="J4445"/>
      <c r="AA4445"/>
      <c r="AB4445"/>
      <c r="AC4445"/>
    </row>
    <row r="4446" spans="1:29" ht="15">
      <c r="A4446"/>
      <c r="J4446"/>
      <c r="AA4446"/>
      <c r="AB4446"/>
      <c r="AC4446"/>
    </row>
    <row r="4447" spans="1:29" ht="15">
      <c r="A4447"/>
      <c r="J4447"/>
      <c r="AA4447"/>
      <c r="AB4447"/>
      <c r="AC4447"/>
    </row>
    <row r="4448" spans="1:29" ht="15">
      <c r="A4448"/>
      <c r="J4448"/>
      <c r="AA4448"/>
      <c r="AB4448"/>
      <c r="AC4448"/>
    </row>
    <row r="4449" spans="1:29" ht="15">
      <c r="A4449"/>
      <c r="J4449"/>
      <c r="AA4449"/>
      <c r="AB4449"/>
      <c r="AC4449"/>
    </row>
    <row r="4450" spans="1:29" ht="15">
      <c r="A4450"/>
      <c r="J4450"/>
      <c r="AA4450"/>
      <c r="AB4450"/>
      <c r="AC4450"/>
    </row>
    <row r="4451" spans="1:29" ht="15">
      <c r="A4451"/>
      <c r="J4451"/>
      <c r="AA4451"/>
      <c r="AB4451"/>
      <c r="AC4451"/>
    </row>
    <row r="4452" spans="1:29" ht="15">
      <c r="A4452"/>
      <c r="J4452"/>
      <c r="AA4452"/>
      <c r="AB4452"/>
      <c r="AC4452"/>
    </row>
    <row r="4453" spans="1:29" ht="15">
      <c r="A4453"/>
      <c r="J4453"/>
      <c r="AA4453"/>
      <c r="AB4453"/>
      <c r="AC4453"/>
    </row>
    <row r="4454" spans="1:29" ht="15">
      <c r="A4454"/>
      <c r="J4454"/>
      <c r="AA4454"/>
      <c r="AB4454"/>
      <c r="AC4454"/>
    </row>
    <row r="4455" spans="1:29" ht="15">
      <c r="A4455"/>
      <c r="J4455"/>
      <c r="AA4455"/>
      <c r="AB4455"/>
      <c r="AC4455"/>
    </row>
    <row r="4456" spans="1:29" ht="15">
      <c r="A4456"/>
      <c r="J4456"/>
      <c r="AA4456"/>
      <c r="AB4456"/>
      <c r="AC4456"/>
    </row>
    <row r="4457" spans="1:29" ht="15">
      <c r="A4457"/>
      <c r="J4457"/>
      <c r="AA4457"/>
      <c r="AB4457"/>
      <c r="AC4457"/>
    </row>
    <row r="4458" spans="1:29" ht="15">
      <c r="A4458"/>
      <c r="J4458"/>
      <c r="AA4458"/>
      <c r="AB4458"/>
      <c r="AC4458"/>
    </row>
    <row r="4459" spans="1:29" ht="15">
      <c r="A4459"/>
      <c r="J4459"/>
      <c r="AA4459"/>
      <c r="AB4459"/>
      <c r="AC4459"/>
    </row>
    <row r="4460" spans="1:29" ht="15">
      <c r="A4460"/>
      <c r="J4460"/>
      <c r="AA4460"/>
      <c r="AB4460"/>
      <c r="AC4460"/>
    </row>
    <row r="4461" spans="1:29" ht="15">
      <c r="A4461"/>
      <c r="J4461"/>
      <c r="AA4461"/>
      <c r="AB4461"/>
      <c r="AC4461"/>
    </row>
    <row r="4462" spans="1:29" ht="15">
      <c r="A4462"/>
      <c r="J4462"/>
      <c r="AA4462"/>
      <c r="AB4462"/>
      <c r="AC4462"/>
    </row>
    <row r="4463" spans="1:29" ht="15">
      <c r="A4463"/>
      <c r="J4463"/>
      <c r="AA4463"/>
      <c r="AB4463"/>
      <c r="AC4463"/>
    </row>
    <row r="4464" spans="1:29" ht="15">
      <c r="A4464"/>
      <c r="J4464"/>
      <c r="AA4464"/>
      <c r="AB4464"/>
      <c r="AC4464"/>
    </row>
    <row r="4465" spans="1:29" ht="15">
      <c r="A4465"/>
      <c r="J4465"/>
      <c r="AA4465"/>
      <c r="AB4465"/>
      <c r="AC4465"/>
    </row>
    <row r="4466" spans="1:29" ht="15">
      <c r="A4466"/>
      <c r="J4466"/>
      <c r="AA4466"/>
      <c r="AB4466"/>
      <c r="AC4466"/>
    </row>
    <row r="4467" spans="1:29" ht="15">
      <c r="A4467"/>
      <c r="J4467"/>
      <c r="AA4467"/>
      <c r="AB4467"/>
      <c r="AC4467"/>
    </row>
    <row r="4468" spans="1:29" ht="15">
      <c r="A4468"/>
      <c r="J4468"/>
      <c r="AA4468"/>
      <c r="AB4468"/>
      <c r="AC4468"/>
    </row>
    <row r="4469" spans="1:29" ht="15">
      <c r="A4469"/>
      <c r="J4469"/>
      <c r="AA4469"/>
      <c r="AB4469"/>
      <c r="AC4469"/>
    </row>
    <row r="4470" spans="1:29" ht="15">
      <c r="A4470"/>
      <c r="J4470"/>
      <c r="AA4470"/>
      <c r="AB4470"/>
      <c r="AC4470"/>
    </row>
    <row r="4471" spans="1:29" ht="15">
      <c r="A4471"/>
      <c r="J4471"/>
      <c r="AA4471"/>
      <c r="AB4471"/>
      <c r="AC4471"/>
    </row>
    <row r="4472" spans="1:29" ht="15">
      <c r="A4472"/>
      <c r="J4472"/>
      <c r="AA4472"/>
      <c r="AB4472"/>
      <c r="AC4472"/>
    </row>
    <row r="4473" spans="1:29" ht="15">
      <c r="A4473"/>
      <c r="J4473"/>
      <c r="AA4473"/>
      <c r="AB4473"/>
      <c r="AC4473"/>
    </row>
    <row r="4474" spans="1:29" ht="15">
      <c r="A4474"/>
      <c r="J4474"/>
      <c r="AA4474"/>
      <c r="AB4474"/>
      <c r="AC4474"/>
    </row>
    <row r="4475" spans="1:29" ht="15">
      <c r="A4475"/>
      <c r="J4475"/>
      <c r="AA4475"/>
      <c r="AB4475"/>
      <c r="AC4475"/>
    </row>
    <row r="4476" spans="1:29" ht="15">
      <c r="A4476"/>
      <c r="J4476"/>
      <c r="AA4476"/>
      <c r="AB4476"/>
      <c r="AC4476"/>
    </row>
    <row r="4477" spans="1:29" ht="15">
      <c r="A4477"/>
      <c r="J4477"/>
      <c r="AA4477"/>
      <c r="AB4477"/>
      <c r="AC4477"/>
    </row>
    <row r="4478" spans="1:29" ht="15">
      <c r="A4478"/>
      <c r="J4478"/>
      <c r="AA4478"/>
      <c r="AB4478"/>
      <c r="AC4478"/>
    </row>
    <row r="4479" spans="1:29" ht="15">
      <c r="A4479"/>
      <c r="J4479"/>
      <c r="AA4479"/>
      <c r="AB4479"/>
      <c r="AC4479"/>
    </row>
    <row r="4480" spans="1:29" ht="15">
      <c r="A4480"/>
      <c r="J4480"/>
      <c r="AA4480"/>
      <c r="AB4480"/>
      <c r="AC4480"/>
    </row>
    <row r="4481" spans="1:29" ht="15">
      <c r="A4481"/>
      <c r="J4481"/>
      <c r="AA4481"/>
      <c r="AB4481"/>
      <c r="AC4481"/>
    </row>
    <row r="4482" spans="1:29" ht="15">
      <c r="A4482"/>
      <c r="J4482"/>
      <c r="AA4482"/>
      <c r="AB4482"/>
      <c r="AC4482"/>
    </row>
    <row r="4483" spans="1:29" ht="15">
      <c r="A4483"/>
      <c r="J4483"/>
      <c r="AA4483"/>
      <c r="AB4483"/>
      <c r="AC4483"/>
    </row>
    <row r="4484" spans="1:29" ht="15">
      <c r="A4484"/>
      <c r="J4484"/>
      <c r="AA4484"/>
      <c r="AB4484"/>
      <c r="AC4484"/>
    </row>
    <row r="4485" spans="1:29" ht="15">
      <c r="A4485"/>
      <c r="J4485"/>
      <c r="AA4485"/>
      <c r="AB4485"/>
      <c r="AC4485"/>
    </row>
    <row r="4486" spans="1:29" ht="15">
      <c r="A4486"/>
      <c r="J4486"/>
      <c r="AA4486"/>
      <c r="AB4486"/>
      <c r="AC4486"/>
    </row>
    <row r="4487" spans="1:29" ht="15">
      <c r="A4487"/>
      <c r="J4487"/>
      <c r="AA4487"/>
      <c r="AB4487"/>
      <c r="AC4487"/>
    </row>
    <row r="4488" spans="1:29" ht="15">
      <c r="A4488"/>
      <c r="J4488"/>
      <c r="AA4488"/>
      <c r="AB4488"/>
      <c r="AC4488"/>
    </row>
    <row r="4489" spans="1:29" ht="15">
      <c r="A4489"/>
      <c r="J4489"/>
      <c r="AA4489"/>
      <c r="AB4489"/>
      <c r="AC4489"/>
    </row>
    <row r="4490" spans="1:29" ht="15">
      <c r="A4490"/>
      <c r="J4490"/>
      <c r="AA4490"/>
      <c r="AB4490"/>
      <c r="AC4490"/>
    </row>
    <row r="4491" spans="1:29" ht="15">
      <c r="A4491"/>
      <c r="J4491"/>
      <c r="AA4491"/>
      <c r="AB4491"/>
      <c r="AC4491"/>
    </row>
    <row r="4492" spans="1:29" ht="15">
      <c r="A4492"/>
      <c r="J4492"/>
      <c r="AA4492"/>
      <c r="AB4492"/>
      <c r="AC4492"/>
    </row>
    <row r="4493" spans="1:29" ht="15">
      <c r="A4493"/>
      <c r="J4493"/>
      <c r="AA4493"/>
      <c r="AB4493"/>
      <c r="AC4493"/>
    </row>
    <row r="4494" spans="1:29" ht="15">
      <c r="A4494"/>
      <c r="J4494"/>
      <c r="AA4494"/>
      <c r="AB4494"/>
      <c r="AC4494"/>
    </row>
    <row r="4495" spans="1:29" ht="15">
      <c r="A4495"/>
      <c r="J4495"/>
      <c r="AA4495"/>
      <c r="AB4495"/>
      <c r="AC4495"/>
    </row>
    <row r="4496" spans="1:29" ht="15">
      <c r="A4496"/>
      <c r="J4496"/>
      <c r="AA4496"/>
      <c r="AB4496"/>
      <c r="AC4496"/>
    </row>
    <row r="4497" spans="1:29" ht="15">
      <c r="A4497"/>
      <c r="J4497"/>
      <c r="AA4497"/>
      <c r="AB4497"/>
      <c r="AC4497"/>
    </row>
    <row r="4498" spans="1:29" ht="15">
      <c r="A4498"/>
      <c r="J4498"/>
      <c r="AA4498"/>
      <c r="AB4498"/>
      <c r="AC4498"/>
    </row>
    <row r="4499" spans="1:29" ht="15">
      <c r="A4499"/>
      <c r="J4499"/>
      <c r="AA4499"/>
      <c r="AB4499"/>
      <c r="AC4499"/>
    </row>
    <row r="4500" spans="1:29" ht="15">
      <c r="A4500"/>
      <c r="J4500"/>
      <c r="AA4500"/>
      <c r="AB4500"/>
      <c r="AC4500"/>
    </row>
    <row r="4501" spans="1:29" ht="15">
      <c r="A4501"/>
      <c r="J4501"/>
      <c r="AA4501"/>
      <c r="AB4501"/>
      <c r="AC4501"/>
    </row>
    <row r="4502" spans="1:29" ht="15">
      <c r="A4502"/>
      <c r="J4502"/>
      <c r="AA4502"/>
      <c r="AB4502"/>
      <c r="AC4502"/>
    </row>
    <row r="4503" spans="1:29" ht="15">
      <c r="A4503"/>
      <c r="J4503"/>
      <c r="AA4503"/>
      <c r="AB4503"/>
      <c r="AC4503"/>
    </row>
    <row r="4504" spans="1:29" ht="15">
      <c r="A4504"/>
      <c r="J4504"/>
      <c r="AA4504"/>
      <c r="AB4504"/>
      <c r="AC4504"/>
    </row>
    <row r="4505" spans="1:29" ht="15">
      <c r="A4505"/>
      <c r="J4505"/>
      <c r="AA4505"/>
      <c r="AB4505"/>
      <c r="AC4505"/>
    </row>
    <row r="4506" spans="1:29" ht="15">
      <c r="A4506"/>
      <c r="J4506"/>
      <c r="AA4506"/>
      <c r="AB4506"/>
      <c r="AC4506"/>
    </row>
    <row r="4507" spans="1:29" ht="15">
      <c r="A4507"/>
      <c r="J4507"/>
      <c r="AA4507"/>
      <c r="AB4507"/>
      <c r="AC4507"/>
    </row>
    <row r="4508" spans="1:29" ht="15">
      <c r="A4508"/>
      <c r="J4508"/>
      <c r="AA4508"/>
      <c r="AB4508"/>
      <c r="AC4508"/>
    </row>
    <row r="4509" spans="1:29" ht="15">
      <c r="A4509"/>
      <c r="J4509"/>
      <c r="AA4509"/>
      <c r="AB4509"/>
      <c r="AC4509"/>
    </row>
    <row r="4510" spans="1:29" ht="15">
      <c r="A4510"/>
      <c r="J4510"/>
      <c r="AA4510"/>
      <c r="AB4510"/>
      <c r="AC4510"/>
    </row>
    <row r="4511" spans="1:29" ht="15">
      <c r="A4511"/>
      <c r="J4511"/>
      <c r="AA4511"/>
      <c r="AB4511"/>
      <c r="AC4511"/>
    </row>
    <row r="4512" spans="1:29" ht="15">
      <c r="A4512"/>
      <c r="J4512"/>
      <c r="AA4512"/>
      <c r="AB4512"/>
      <c r="AC4512"/>
    </row>
    <row r="4513" spans="1:29" ht="15">
      <c r="A4513"/>
      <c r="J4513"/>
      <c r="AA4513"/>
      <c r="AB4513"/>
      <c r="AC4513"/>
    </row>
    <row r="4514" spans="1:29" ht="15">
      <c r="A4514"/>
      <c r="J4514"/>
      <c r="AA4514"/>
      <c r="AB4514"/>
      <c r="AC4514"/>
    </row>
    <row r="4515" spans="1:29" ht="15">
      <c r="A4515"/>
      <c r="J4515"/>
      <c r="AA4515"/>
      <c r="AB4515"/>
      <c r="AC4515"/>
    </row>
    <row r="4516" spans="1:29" ht="15">
      <c r="A4516"/>
      <c r="J4516"/>
      <c r="AA4516"/>
      <c r="AB4516"/>
      <c r="AC4516"/>
    </row>
    <row r="4517" spans="1:29" ht="15">
      <c r="A4517"/>
      <c r="J4517"/>
      <c r="AA4517"/>
      <c r="AB4517"/>
      <c r="AC4517"/>
    </row>
    <row r="4518" spans="1:29" ht="15">
      <c r="A4518"/>
      <c r="J4518"/>
      <c r="AA4518"/>
      <c r="AB4518"/>
      <c r="AC4518"/>
    </row>
    <row r="4519" spans="1:29" ht="15">
      <c r="A4519"/>
      <c r="J4519"/>
      <c r="AA4519"/>
      <c r="AB4519"/>
      <c r="AC4519"/>
    </row>
    <row r="4520" spans="1:29" ht="15">
      <c r="A4520"/>
      <c r="J4520"/>
      <c r="AA4520"/>
      <c r="AB4520"/>
      <c r="AC4520"/>
    </row>
    <row r="4521" spans="1:29" ht="15">
      <c r="A4521"/>
      <c r="J4521"/>
      <c r="AA4521"/>
      <c r="AB4521"/>
      <c r="AC4521"/>
    </row>
    <row r="4522" spans="1:29" ht="15">
      <c r="A4522"/>
      <c r="J4522"/>
      <c r="AA4522"/>
      <c r="AB4522"/>
      <c r="AC4522"/>
    </row>
    <row r="4523" spans="1:29" ht="15">
      <c r="A4523"/>
      <c r="J4523"/>
      <c r="AA4523"/>
      <c r="AB4523"/>
      <c r="AC4523"/>
    </row>
    <row r="4524" spans="1:29" ht="15">
      <c r="A4524"/>
      <c r="J4524"/>
      <c r="AA4524"/>
      <c r="AB4524"/>
      <c r="AC4524"/>
    </row>
    <row r="4525" spans="1:29" ht="15">
      <c r="A4525"/>
      <c r="J4525"/>
      <c r="AA4525"/>
      <c r="AB4525"/>
      <c r="AC4525"/>
    </row>
    <row r="4526" spans="1:29" ht="15">
      <c r="A4526"/>
      <c r="J4526"/>
      <c r="AA4526"/>
      <c r="AB4526"/>
      <c r="AC4526"/>
    </row>
    <row r="4527" spans="1:29" ht="15">
      <c r="A4527"/>
      <c r="J4527"/>
      <c r="AA4527"/>
      <c r="AB4527"/>
      <c r="AC4527"/>
    </row>
    <row r="4528" spans="1:29" ht="15">
      <c r="A4528"/>
      <c r="J4528"/>
      <c r="AA4528"/>
      <c r="AB4528"/>
      <c r="AC4528"/>
    </row>
    <row r="4529" spans="1:29" ht="15">
      <c r="A4529"/>
      <c r="J4529"/>
      <c r="AA4529"/>
      <c r="AB4529"/>
      <c r="AC4529"/>
    </row>
    <row r="4530" spans="1:29" ht="15">
      <c r="A4530"/>
      <c r="J4530"/>
      <c r="AA4530"/>
      <c r="AB4530"/>
      <c r="AC4530"/>
    </row>
    <row r="4531" spans="1:29" ht="15">
      <c r="A4531"/>
      <c r="J4531"/>
      <c r="AA4531"/>
      <c r="AB4531"/>
      <c r="AC4531"/>
    </row>
    <row r="4532" spans="1:29" ht="15">
      <c r="A4532"/>
      <c r="J4532"/>
      <c r="AA4532"/>
      <c r="AB4532"/>
      <c r="AC4532"/>
    </row>
    <row r="4533" spans="1:29" ht="15">
      <c r="A4533"/>
      <c r="J4533"/>
      <c r="AA4533"/>
      <c r="AB4533"/>
      <c r="AC4533"/>
    </row>
    <row r="4534" spans="1:29" ht="15">
      <c r="A4534"/>
      <c r="J4534"/>
      <c r="AA4534"/>
      <c r="AB4534"/>
      <c r="AC4534"/>
    </row>
    <row r="4535" spans="1:29" ht="15">
      <c r="A4535"/>
      <c r="J4535"/>
      <c r="AA4535"/>
      <c r="AB4535"/>
      <c r="AC4535"/>
    </row>
    <row r="4536" spans="1:29" ht="15">
      <c r="A4536"/>
      <c r="J4536"/>
      <c r="AA4536"/>
      <c r="AB4536"/>
      <c r="AC4536"/>
    </row>
    <row r="4537" spans="1:29" ht="15">
      <c r="A4537"/>
      <c r="J4537"/>
      <c r="AA4537"/>
      <c r="AB4537"/>
      <c r="AC4537"/>
    </row>
    <row r="4538" spans="1:29" ht="15">
      <c r="A4538"/>
      <c r="J4538"/>
      <c r="AA4538"/>
      <c r="AB4538"/>
      <c r="AC4538"/>
    </row>
    <row r="4539" spans="1:29" ht="15">
      <c r="A4539"/>
      <c r="J4539"/>
      <c r="AA4539"/>
      <c r="AB4539"/>
      <c r="AC4539"/>
    </row>
    <row r="4540" spans="1:29" ht="15">
      <c r="A4540"/>
      <c r="J4540"/>
      <c r="AA4540"/>
      <c r="AB4540"/>
      <c r="AC4540"/>
    </row>
    <row r="4541" spans="1:29" ht="15">
      <c r="A4541"/>
      <c r="J4541"/>
      <c r="AA4541"/>
      <c r="AB4541"/>
      <c r="AC4541"/>
    </row>
    <row r="4542" spans="1:29" ht="15">
      <c r="A4542"/>
      <c r="J4542"/>
      <c r="AA4542"/>
      <c r="AB4542"/>
      <c r="AC4542"/>
    </row>
    <row r="4543" spans="1:29" ht="15">
      <c r="A4543"/>
      <c r="J4543"/>
      <c r="AA4543"/>
      <c r="AB4543"/>
      <c r="AC4543"/>
    </row>
    <row r="4544" spans="1:29" ht="15">
      <c r="A4544"/>
      <c r="J4544"/>
      <c r="AA4544"/>
      <c r="AB4544"/>
      <c r="AC4544"/>
    </row>
    <row r="4545" spans="1:29" ht="15">
      <c r="A4545"/>
      <c r="J4545"/>
      <c r="AA4545"/>
      <c r="AB4545"/>
      <c r="AC4545"/>
    </row>
    <row r="4546" spans="1:29" ht="15">
      <c r="A4546"/>
      <c r="J4546"/>
      <c r="AA4546"/>
      <c r="AB4546"/>
      <c r="AC4546"/>
    </row>
    <row r="4547" spans="1:29" ht="15">
      <c r="A4547"/>
      <c r="J4547"/>
      <c r="AA4547"/>
      <c r="AB4547"/>
      <c r="AC4547"/>
    </row>
    <row r="4548" spans="1:29" ht="15">
      <c r="A4548"/>
      <c r="J4548"/>
      <c r="AA4548"/>
      <c r="AB4548"/>
      <c r="AC4548"/>
    </row>
    <row r="4549" spans="1:29" ht="15">
      <c r="A4549"/>
      <c r="J4549"/>
      <c r="AA4549"/>
      <c r="AB4549"/>
      <c r="AC4549"/>
    </row>
    <row r="4550" spans="1:29" ht="15">
      <c r="A4550"/>
      <c r="J4550"/>
      <c r="AA4550"/>
      <c r="AB4550"/>
      <c r="AC4550"/>
    </row>
    <row r="4551" spans="1:29" ht="15">
      <c r="A4551"/>
      <c r="J4551"/>
      <c r="AA4551"/>
      <c r="AB4551"/>
      <c r="AC4551"/>
    </row>
    <row r="4552" spans="1:29" ht="15">
      <c r="A4552"/>
      <c r="J4552"/>
      <c r="AA4552"/>
      <c r="AB4552"/>
      <c r="AC4552"/>
    </row>
    <row r="4553" spans="1:29" ht="15">
      <c r="A4553"/>
      <c r="J4553"/>
      <c r="AA4553"/>
      <c r="AB4553"/>
      <c r="AC4553"/>
    </row>
    <row r="4554" spans="1:29" ht="15">
      <c r="A4554"/>
      <c r="J4554"/>
      <c r="AA4554"/>
      <c r="AB4554"/>
      <c r="AC4554"/>
    </row>
    <row r="4555" spans="1:29" ht="15">
      <c r="A4555"/>
      <c r="J4555"/>
      <c r="AA4555"/>
      <c r="AB4555"/>
      <c r="AC4555"/>
    </row>
    <row r="4556" spans="1:29" ht="15">
      <c r="A4556"/>
      <c r="J4556"/>
      <c r="AA4556"/>
      <c r="AB4556"/>
      <c r="AC4556"/>
    </row>
    <row r="4557" spans="1:29" ht="15">
      <c r="A4557"/>
      <c r="J4557"/>
      <c r="AA4557"/>
      <c r="AB4557"/>
      <c r="AC4557"/>
    </row>
    <row r="4558" spans="1:29" ht="15">
      <c r="A4558"/>
      <c r="J4558"/>
      <c r="AA4558"/>
      <c r="AB4558"/>
      <c r="AC4558"/>
    </row>
    <row r="4559" spans="1:29" ht="15">
      <c r="A4559"/>
      <c r="J4559"/>
      <c r="AA4559"/>
      <c r="AB4559"/>
      <c r="AC4559"/>
    </row>
    <row r="4560" spans="1:29" ht="15">
      <c r="A4560"/>
      <c r="J4560"/>
      <c r="AA4560"/>
      <c r="AB4560"/>
      <c r="AC4560"/>
    </row>
    <row r="4561" spans="1:29" ht="15">
      <c r="A4561"/>
      <c r="J4561"/>
      <c r="AA4561"/>
      <c r="AB4561"/>
      <c r="AC4561"/>
    </row>
    <row r="4562" spans="1:29" ht="15">
      <c r="A4562"/>
      <c r="J4562"/>
      <c r="AA4562"/>
      <c r="AB4562"/>
      <c r="AC4562"/>
    </row>
    <row r="4563" spans="1:29" ht="15">
      <c r="A4563"/>
      <c r="J4563"/>
      <c r="AA4563"/>
      <c r="AB4563"/>
      <c r="AC4563"/>
    </row>
    <row r="4564" spans="1:29" ht="15">
      <c r="A4564"/>
      <c r="J4564"/>
      <c r="AA4564"/>
      <c r="AB4564"/>
      <c r="AC4564"/>
    </row>
    <row r="4565" spans="1:29" ht="15">
      <c r="A4565"/>
      <c r="J4565"/>
      <c r="AA4565"/>
      <c r="AB4565"/>
      <c r="AC4565"/>
    </row>
    <row r="4566" spans="1:29" ht="15">
      <c r="A4566"/>
      <c r="J4566"/>
      <c r="AA4566"/>
      <c r="AB4566"/>
      <c r="AC4566"/>
    </row>
    <row r="4567" spans="1:29" ht="15">
      <c r="A4567"/>
      <c r="J4567"/>
      <c r="AA4567"/>
      <c r="AB4567"/>
      <c r="AC4567"/>
    </row>
    <row r="4568" spans="1:29" ht="15">
      <c r="A4568"/>
      <c r="J4568"/>
      <c r="AA4568"/>
      <c r="AB4568"/>
      <c r="AC4568"/>
    </row>
    <row r="4569" spans="1:29" ht="15">
      <c r="A4569"/>
      <c r="J4569"/>
      <c r="AA4569"/>
      <c r="AB4569"/>
      <c r="AC4569"/>
    </row>
    <row r="4570" spans="1:29" ht="15">
      <c r="A4570"/>
      <c r="J4570"/>
      <c r="AA4570"/>
      <c r="AB4570"/>
      <c r="AC4570"/>
    </row>
    <row r="4571" spans="1:29" ht="15">
      <c r="A4571"/>
      <c r="J4571"/>
      <c r="AA4571"/>
      <c r="AB4571"/>
      <c r="AC4571"/>
    </row>
    <row r="4572" spans="1:29" ht="15">
      <c r="A4572"/>
      <c r="J4572"/>
      <c r="AA4572"/>
      <c r="AB4572"/>
      <c r="AC4572"/>
    </row>
    <row r="4573" spans="1:29" ht="15">
      <c r="A4573"/>
      <c r="J4573"/>
      <c r="AA4573"/>
      <c r="AB4573"/>
      <c r="AC4573"/>
    </row>
    <row r="4574" spans="1:29" ht="15">
      <c r="A4574"/>
      <c r="J4574"/>
      <c r="AA4574"/>
      <c r="AB4574"/>
      <c r="AC4574"/>
    </row>
    <row r="4575" spans="1:29" ht="15">
      <c r="A4575"/>
      <c r="J4575"/>
      <c r="AA4575"/>
      <c r="AB4575"/>
      <c r="AC4575"/>
    </row>
    <row r="4576" spans="1:29" ht="15">
      <c r="A4576"/>
      <c r="J4576"/>
      <c r="AA4576"/>
      <c r="AB4576"/>
      <c r="AC4576"/>
    </row>
    <row r="4577" spans="1:29" ht="15">
      <c r="A4577"/>
      <c r="J4577"/>
      <c r="AA4577"/>
      <c r="AB4577"/>
      <c r="AC4577"/>
    </row>
    <row r="4578" spans="1:29" ht="15">
      <c r="A4578"/>
      <c r="J4578"/>
      <c r="AA4578"/>
      <c r="AB4578"/>
      <c r="AC4578"/>
    </row>
    <row r="4579" spans="1:29" ht="15">
      <c r="A4579"/>
      <c r="J4579"/>
      <c r="AA4579"/>
      <c r="AB4579"/>
      <c r="AC4579"/>
    </row>
    <row r="4580" spans="1:29" ht="15">
      <c r="A4580"/>
      <c r="J4580"/>
      <c r="AA4580"/>
      <c r="AB4580"/>
      <c r="AC4580"/>
    </row>
    <row r="4581" spans="1:29" ht="15">
      <c r="A4581"/>
      <c r="J4581"/>
      <c r="AA4581"/>
      <c r="AB4581"/>
      <c r="AC4581"/>
    </row>
    <row r="4582" spans="1:29" ht="15">
      <c r="A4582"/>
      <c r="J4582"/>
      <c r="AA4582"/>
      <c r="AB4582"/>
      <c r="AC4582"/>
    </row>
    <row r="4583" spans="1:29" ht="15">
      <c r="A4583"/>
      <c r="J4583"/>
      <c r="AA4583"/>
      <c r="AB4583"/>
      <c r="AC4583"/>
    </row>
    <row r="4584" spans="1:29" ht="15">
      <c r="A4584"/>
      <c r="J4584"/>
      <c r="AA4584"/>
      <c r="AB4584"/>
      <c r="AC4584"/>
    </row>
    <row r="4585" spans="1:29" ht="15">
      <c r="A4585"/>
      <c r="J4585"/>
      <c r="AA4585"/>
      <c r="AB4585"/>
      <c r="AC4585"/>
    </row>
    <row r="4586" spans="1:29" ht="15">
      <c r="A4586"/>
      <c r="J4586"/>
      <c r="AA4586"/>
      <c r="AB4586"/>
      <c r="AC4586"/>
    </row>
    <row r="4587" spans="1:29" ht="15">
      <c r="A4587"/>
      <c r="J4587"/>
      <c r="AA4587"/>
      <c r="AB4587"/>
      <c r="AC4587"/>
    </row>
    <row r="4588" spans="1:29" ht="15">
      <c r="A4588"/>
      <c r="J4588"/>
      <c r="AA4588"/>
      <c r="AB4588"/>
      <c r="AC4588"/>
    </row>
    <row r="4589" spans="1:29" ht="15">
      <c r="A4589"/>
      <c r="J4589"/>
      <c r="AA4589"/>
      <c r="AB4589"/>
      <c r="AC4589"/>
    </row>
    <row r="4590" spans="1:29" ht="15">
      <c r="A4590"/>
      <c r="J4590"/>
      <c r="AA4590"/>
      <c r="AB4590"/>
      <c r="AC4590"/>
    </row>
    <row r="4591" spans="1:29" ht="15">
      <c r="A4591"/>
      <c r="J4591"/>
      <c r="AA4591"/>
      <c r="AB4591"/>
      <c r="AC4591"/>
    </row>
    <row r="4592" spans="1:29" ht="15">
      <c r="A4592"/>
      <c r="J4592"/>
      <c r="AA4592"/>
      <c r="AB4592"/>
      <c r="AC4592"/>
    </row>
    <row r="4593" spans="1:29" ht="15">
      <c r="A4593"/>
      <c r="J4593"/>
      <c r="AA4593"/>
      <c r="AB4593"/>
      <c r="AC4593"/>
    </row>
    <row r="4594" spans="1:29" ht="15">
      <c r="A4594"/>
      <c r="J4594"/>
      <c r="AA4594"/>
      <c r="AB4594"/>
      <c r="AC4594"/>
    </row>
    <row r="4595" spans="1:29" ht="15">
      <c r="A4595"/>
      <c r="J4595"/>
      <c r="AA4595"/>
      <c r="AB4595"/>
      <c r="AC4595"/>
    </row>
    <row r="4596" spans="1:29" ht="15">
      <c r="A4596"/>
      <c r="J4596"/>
      <c r="AA4596"/>
      <c r="AB4596"/>
      <c r="AC4596"/>
    </row>
    <row r="4597" spans="1:29" ht="15">
      <c r="A4597"/>
      <c r="J4597"/>
      <c r="AA4597"/>
      <c r="AB4597"/>
      <c r="AC4597"/>
    </row>
    <row r="4598" spans="1:29" ht="15">
      <c r="A4598"/>
      <c r="J4598"/>
      <c r="AA4598"/>
      <c r="AB4598"/>
      <c r="AC4598"/>
    </row>
    <row r="4599" spans="1:29" ht="15">
      <c r="A4599"/>
      <c r="J4599"/>
      <c r="AA4599"/>
      <c r="AB4599"/>
      <c r="AC4599"/>
    </row>
    <row r="4600" spans="1:29" ht="15">
      <c r="A4600"/>
      <c r="J4600"/>
      <c r="AA4600"/>
      <c r="AB4600"/>
      <c r="AC4600"/>
    </row>
    <row r="4601" spans="1:29" ht="15">
      <c r="A4601"/>
      <c r="J4601"/>
      <c r="AA4601"/>
      <c r="AB4601"/>
      <c r="AC4601"/>
    </row>
    <row r="4602" spans="1:29" ht="15">
      <c r="A4602"/>
      <c r="J4602"/>
      <c r="AA4602"/>
      <c r="AB4602"/>
      <c r="AC4602"/>
    </row>
    <row r="4603" spans="1:29" ht="15">
      <c r="A4603"/>
      <c r="J4603"/>
      <c r="AA4603"/>
      <c r="AB4603"/>
      <c r="AC4603"/>
    </row>
    <row r="4604" spans="1:29" ht="15">
      <c r="A4604"/>
      <c r="J4604"/>
      <c r="AA4604"/>
      <c r="AB4604"/>
      <c r="AC4604"/>
    </row>
    <row r="4605" spans="1:29" ht="15">
      <c r="A4605"/>
      <c r="J4605"/>
      <c r="AA4605"/>
      <c r="AB4605"/>
      <c r="AC4605"/>
    </row>
    <row r="4606" spans="1:29" ht="15">
      <c r="A4606"/>
      <c r="J4606"/>
      <c r="AA4606"/>
      <c r="AB4606"/>
      <c r="AC4606"/>
    </row>
    <row r="4607" spans="1:29" ht="15">
      <c r="A4607"/>
      <c r="J4607"/>
      <c r="AA4607"/>
      <c r="AB4607"/>
      <c r="AC4607"/>
    </row>
    <row r="4608" spans="1:29" ht="15">
      <c r="A4608"/>
      <c r="J4608"/>
      <c r="AA4608"/>
      <c r="AB4608"/>
      <c r="AC4608"/>
    </row>
    <row r="4609" spans="1:29" ht="15">
      <c r="A4609"/>
      <c r="J4609"/>
      <c r="AA4609"/>
      <c r="AB4609"/>
      <c r="AC4609"/>
    </row>
    <row r="4610" spans="1:29" ht="15">
      <c r="A4610"/>
      <c r="J4610"/>
      <c r="AA4610"/>
      <c r="AB4610"/>
      <c r="AC4610"/>
    </row>
    <row r="4611" spans="1:29" ht="15">
      <c r="A4611"/>
      <c r="J4611"/>
      <c r="AA4611"/>
      <c r="AB4611"/>
      <c r="AC4611"/>
    </row>
    <row r="4612" spans="1:29" ht="15">
      <c r="A4612"/>
      <c r="J4612"/>
      <c r="AA4612"/>
      <c r="AB4612"/>
      <c r="AC4612"/>
    </row>
    <row r="4613" spans="1:29" ht="15">
      <c r="A4613"/>
      <c r="J4613"/>
      <c r="AA4613"/>
      <c r="AB4613"/>
      <c r="AC4613"/>
    </row>
    <row r="4614" spans="1:29" ht="15">
      <c r="A4614"/>
      <c r="J4614"/>
      <c r="AA4614"/>
      <c r="AB4614"/>
      <c r="AC4614"/>
    </row>
    <row r="4615" spans="1:29" ht="15">
      <c r="A4615"/>
      <c r="J4615"/>
      <c r="AA4615"/>
      <c r="AB4615"/>
      <c r="AC4615"/>
    </row>
    <row r="4616" spans="1:29" ht="15">
      <c r="A4616"/>
      <c r="J4616"/>
      <c r="AA4616"/>
      <c r="AB4616"/>
      <c r="AC4616"/>
    </row>
    <row r="4617" spans="1:29" ht="15">
      <c r="A4617"/>
      <c r="J4617"/>
      <c r="AA4617"/>
      <c r="AB4617"/>
      <c r="AC4617"/>
    </row>
    <row r="4618" spans="1:29" ht="15">
      <c r="A4618"/>
      <c r="J4618"/>
      <c r="AA4618"/>
      <c r="AB4618"/>
      <c r="AC4618"/>
    </row>
    <row r="4619" spans="1:29" ht="15">
      <c r="A4619"/>
      <c r="J4619"/>
      <c r="AA4619"/>
      <c r="AB4619"/>
      <c r="AC4619"/>
    </row>
    <row r="4620" spans="1:29" ht="15">
      <c r="A4620"/>
      <c r="J4620"/>
      <c r="AA4620"/>
      <c r="AB4620"/>
      <c r="AC4620"/>
    </row>
    <row r="4621" spans="1:29" ht="15">
      <c r="A4621"/>
      <c r="J4621"/>
      <c r="AA4621"/>
      <c r="AB4621"/>
      <c r="AC4621"/>
    </row>
    <row r="4622" spans="1:29" ht="15">
      <c r="A4622"/>
      <c r="J4622"/>
      <c r="AA4622"/>
      <c r="AB4622"/>
      <c r="AC4622"/>
    </row>
    <row r="4623" spans="1:29" ht="15">
      <c r="A4623"/>
      <c r="J4623"/>
      <c r="AA4623"/>
      <c r="AB4623"/>
      <c r="AC4623"/>
    </row>
    <row r="4624" spans="1:29" ht="15">
      <c r="A4624"/>
      <c r="J4624"/>
      <c r="AA4624"/>
      <c r="AB4624"/>
      <c r="AC4624"/>
    </row>
    <row r="4625" spans="1:29" ht="15">
      <c r="A4625"/>
      <c r="J4625"/>
      <c r="AA4625"/>
      <c r="AB4625"/>
      <c r="AC4625"/>
    </row>
    <row r="4626" spans="1:29" ht="15">
      <c r="A4626"/>
      <c r="J4626"/>
      <c r="AA4626"/>
      <c r="AB4626"/>
      <c r="AC4626"/>
    </row>
    <row r="4627" spans="1:29" ht="15">
      <c r="A4627"/>
      <c r="J4627"/>
      <c r="AA4627"/>
      <c r="AB4627"/>
      <c r="AC4627"/>
    </row>
    <row r="4628" spans="1:29" ht="15">
      <c r="A4628"/>
      <c r="J4628"/>
      <c r="AA4628"/>
      <c r="AB4628"/>
      <c r="AC4628"/>
    </row>
    <row r="4629" spans="1:29" ht="15">
      <c r="A4629"/>
      <c r="J4629"/>
      <c r="AA4629"/>
      <c r="AB4629"/>
      <c r="AC4629"/>
    </row>
    <row r="4630" spans="1:29" ht="15">
      <c r="A4630"/>
      <c r="J4630"/>
      <c r="AA4630"/>
      <c r="AB4630"/>
      <c r="AC4630"/>
    </row>
    <row r="4631" spans="1:29" ht="15">
      <c r="A4631"/>
      <c r="J4631"/>
      <c r="AA4631"/>
      <c r="AB4631"/>
      <c r="AC4631"/>
    </row>
    <row r="4632" spans="1:29" ht="15">
      <c r="A4632"/>
      <c r="J4632"/>
      <c r="AA4632"/>
      <c r="AB4632"/>
      <c r="AC4632"/>
    </row>
    <row r="4633" spans="1:29" ht="15">
      <c r="A4633"/>
      <c r="J4633"/>
      <c r="AA4633"/>
      <c r="AB4633"/>
      <c r="AC4633"/>
    </row>
    <row r="4634" spans="1:29" ht="15">
      <c r="A4634"/>
      <c r="J4634"/>
      <c r="AA4634"/>
      <c r="AB4634"/>
      <c r="AC4634"/>
    </row>
    <row r="4635" spans="1:29" ht="15">
      <c r="A4635"/>
      <c r="J4635"/>
      <c r="AA4635"/>
      <c r="AB4635"/>
      <c r="AC4635"/>
    </row>
    <row r="4636" spans="1:29" ht="15">
      <c r="A4636"/>
      <c r="J4636"/>
      <c r="AA4636"/>
      <c r="AB4636"/>
      <c r="AC4636"/>
    </row>
    <row r="4637" spans="1:29" ht="15">
      <c r="A4637"/>
      <c r="J4637"/>
      <c r="AA4637"/>
      <c r="AB4637"/>
      <c r="AC4637"/>
    </row>
    <row r="4638" spans="1:29" ht="15">
      <c r="A4638"/>
      <c r="J4638"/>
      <c r="AA4638"/>
      <c r="AB4638"/>
      <c r="AC4638"/>
    </row>
    <row r="4639" spans="1:29" ht="15">
      <c r="A4639"/>
      <c r="J4639"/>
      <c r="AA4639"/>
      <c r="AB4639"/>
      <c r="AC4639"/>
    </row>
    <row r="4640" spans="1:29" ht="15">
      <c r="A4640"/>
      <c r="J4640"/>
      <c r="AA4640"/>
      <c r="AB4640"/>
      <c r="AC4640"/>
    </row>
    <row r="4641" spans="1:29" ht="15">
      <c r="A4641"/>
      <c r="J4641"/>
      <c r="AA4641"/>
      <c r="AB4641"/>
      <c r="AC4641"/>
    </row>
    <row r="4642" spans="1:29" ht="15">
      <c r="A4642"/>
      <c r="J4642"/>
      <c r="AA4642"/>
      <c r="AB4642"/>
      <c r="AC4642"/>
    </row>
    <row r="4643" spans="1:29" ht="15">
      <c r="A4643"/>
      <c r="J4643"/>
      <c r="AA4643"/>
      <c r="AB4643"/>
      <c r="AC4643"/>
    </row>
    <row r="4644" spans="1:29" ht="15">
      <c r="A4644"/>
      <c r="J4644"/>
      <c r="AA4644"/>
      <c r="AB4644"/>
      <c r="AC4644"/>
    </row>
    <row r="4645" spans="1:29" ht="15">
      <c r="A4645"/>
      <c r="J4645"/>
      <c r="AA4645"/>
      <c r="AB4645"/>
      <c r="AC4645"/>
    </row>
    <row r="4646" spans="1:29" ht="15">
      <c r="A4646"/>
      <c r="J4646"/>
      <c r="AA4646"/>
      <c r="AB4646"/>
      <c r="AC4646"/>
    </row>
    <row r="4647" spans="1:29" ht="15">
      <c r="A4647"/>
      <c r="J4647"/>
      <c r="AA4647"/>
      <c r="AB4647"/>
      <c r="AC4647"/>
    </row>
    <row r="4648" spans="1:29" ht="15">
      <c r="A4648"/>
      <c r="J4648"/>
      <c r="AA4648"/>
      <c r="AB4648"/>
      <c r="AC4648"/>
    </row>
    <row r="4649" spans="1:29" ht="15">
      <c r="A4649"/>
      <c r="J4649"/>
      <c r="AA4649"/>
      <c r="AB4649"/>
      <c r="AC4649"/>
    </row>
    <row r="4650" spans="1:29" ht="15">
      <c r="A4650"/>
      <c r="J4650"/>
      <c r="AA4650"/>
      <c r="AB4650"/>
      <c r="AC4650"/>
    </row>
    <row r="4651" spans="1:29" ht="15">
      <c r="A4651"/>
      <c r="J4651"/>
      <c r="AA4651"/>
      <c r="AB4651"/>
      <c r="AC4651"/>
    </row>
    <row r="4652" spans="1:29" ht="15">
      <c r="A4652"/>
      <c r="J4652"/>
      <c r="AA4652"/>
      <c r="AB4652"/>
      <c r="AC4652"/>
    </row>
    <row r="4653" spans="1:29" ht="15">
      <c r="A4653"/>
      <c r="J4653"/>
      <c r="AA4653"/>
      <c r="AB4653"/>
      <c r="AC4653"/>
    </row>
    <row r="4654" spans="1:29" ht="15">
      <c r="A4654"/>
      <c r="J4654"/>
      <c r="AA4654"/>
      <c r="AB4654"/>
      <c r="AC4654"/>
    </row>
    <row r="4655" spans="1:29" ht="15">
      <c r="A4655"/>
      <c r="J4655"/>
      <c r="AA4655"/>
      <c r="AB4655"/>
      <c r="AC4655"/>
    </row>
    <row r="4656" spans="1:29" ht="15">
      <c r="A4656"/>
      <c r="J4656"/>
      <c r="AA4656"/>
      <c r="AB4656"/>
      <c r="AC4656"/>
    </row>
    <row r="4657" spans="1:29" ht="15">
      <c r="A4657"/>
      <c r="J4657"/>
      <c r="AA4657"/>
      <c r="AB4657"/>
      <c r="AC4657"/>
    </row>
    <row r="4658" spans="1:29" ht="15">
      <c r="A4658"/>
      <c r="J4658"/>
      <c r="AA4658"/>
      <c r="AB4658"/>
      <c r="AC4658"/>
    </row>
    <row r="4659" spans="1:29" ht="15">
      <c r="A4659"/>
      <c r="J4659"/>
      <c r="AA4659"/>
      <c r="AB4659"/>
      <c r="AC4659"/>
    </row>
    <row r="4660" spans="1:29" ht="15">
      <c r="A4660"/>
      <c r="J4660"/>
      <c r="AA4660"/>
      <c r="AB4660"/>
      <c r="AC4660"/>
    </row>
    <row r="4661" spans="1:29" ht="15">
      <c r="A4661"/>
      <c r="J4661"/>
      <c r="AA4661"/>
      <c r="AB4661"/>
      <c r="AC4661"/>
    </row>
    <row r="4662" spans="1:29" ht="15">
      <c r="A4662"/>
      <c r="J4662"/>
      <c r="AA4662"/>
      <c r="AB4662"/>
      <c r="AC4662"/>
    </row>
    <row r="4663" spans="1:29" ht="15">
      <c r="A4663"/>
      <c r="J4663"/>
      <c r="AA4663"/>
      <c r="AB4663"/>
      <c r="AC4663"/>
    </row>
    <row r="4664" spans="1:29" ht="15">
      <c r="A4664"/>
      <c r="J4664"/>
      <c r="AA4664"/>
      <c r="AB4664"/>
      <c r="AC4664"/>
    </row>
    <row r="4665" spans="1:29" ht="15">
      <c r="A4665"/>
      <c r="J4665"/>
      <c r="AA4665"/>
      <c r="AB4665"/>
      <c r="AC4665"/>
    </row>
    <row r="4666" spans="1:29" ht="15">
      <c r="A4666"/>
      <c r="J4666"/>
      <c r="AA4666"/>
      <c r="AB4666"/>
      <c r="AC4666"/>
    </row>
    <row r="4667" spans="1:29" ht="15">
      <c r="A4667"/>
      <c r="J4667"/>
      <c r="AA4667"/>
      <c r="AB4667"/>
      <c r="AC4667"/>
    </row>
    <row r="4668" spans="1:29" ht="15">
      <c r="A4668"/>
      <c r="J4668"/>
      <c r="AA4668"/>
      <c r="AB4668"/>
      <c r="AC4668"/>
    </row>
    <row r="4669" spans="1:29" ht="15">
      <c r="A4669"/>
      <c r="J4669"/>
      <c r="AA4669"/>
      <c r="AB4669"/>
      <c r="AC4669"/>
    </row>
    <row r="4670" spans="1:29" ht="15">
      <c r="A4670"/>
      <c r="J4670"/>
      <c r="AA4670"/>
      <c r="AB4670"/>
      <c r="AC4670"/>
    </row>
    <row r="4671" spans="1:29" ht="15">
      <c r="A4671"/>
      <c r="J4671"/>
      <c r="AA4671"/>
      <c r="AB4671"/>
      <c r="AC4671"/>
    </row>
    <row r="4672" spans="1:29" ht="15">
      <c r="A4672"/>
      <c r="J4672"/>
      <c r="AA4672"/>
      <c r="AB4672"/>
      <c r="AC4672"/>
    </row>
    <row r="4673" spans="1:29" ht="15">
      <c r="A4673"/>
      <c r="J4673"/>
      <c r="AA4673"/>
      <c r="AB4673"/>
      <c r="AC4673"/>
    </row>
    <row r="4674" spans="1:29" ht="15">
      <c r="A4674"/>
      <c r="J4674"/>
      <c r="AA4674"/>
      <c r="AB4674"/>
      <c r="AC4674"/>
    </row>
    <row r="4675" spans="1:29" ht="15">
      <c r="A4675"/>
      <c r="J4675"/>
      <c r="AA4675"/>
      <c r="AB4675"/>
      <c r="AC4675"/>
    </row>
    <row r="4676" spans="1:29" ht="15">
      <c r="A4676"/>
      <c r="J4676"/>
      <c r="AA4676"/>
      <c r="AB4676"/>
      <c r="AC4676"/>
    </row>
    <row r="4677" spans="1:29" ht="15">
      <c r="A4677"/>
      <c r="J4677"/>
      <c r="AA4677"/>
      <c r="AB4677"/>
      <c r="AC4677"/>
    </row>
    <row r="4678" spans="1:29" ht="15">
      <c r="A4678"/>
      <c r="J4678"/>
      <c r="AA4678"/>
      <c r="AB4678"/>
      <c r="AC4678"/>
    </row>
    <row r="4679" spans="1:29" ht="15">
      <c r="A4679"/>
      <c r="J4679"/>
      <c r="AA4679"/>
      <c r="AB4679"/>
      <c r="AC4679"/>
    </row>
    <row r="4680" spans="1:29" ht="15">
      <c r="A4680"/>
      <c r="J4680"/>
      <c r="AA4680"/>
      <c r="AB4680"/>
      <c r="AC4680"/>
    </row>
    <row r="4681" spans="1:29" ht="15">
      <c r="A4681"/>
      <c r="J4681"/>
      <c r="AA4681"/>
      <c r="AB4681"/>
      <c r="AC4681"/>
    </row>
    <row r="4682" spans="1:29" ht="15">
      <c r="A4682"/>
      <c r="J4682"/>
      <c r="AA4682"/>
      <c r="AB4682"/>
      <c r="AC4682"/>
    </row>
    <row r="4683" spans="1:29" ht="15">
      <c r="A4683"/>
      <c r="J4683"/>
      <c r="AA4683"/>
      <c r="AB4683"/>
      <c r="AC4683"/>
    </row>
    <row r="4684" spans="1:29" ht="15">
      <c r="A4684"/>
      <c r="J4684"/>
      <c r="AA4684"/>
      <c r="AB4684"/>
      <c r="AC4684"/>
    </row>
    <row r="4685" spans="1:29" ht="15">
      <c r="A4685"/>
      <c r="J4685"/>
      <c r="AA4685"/>
      <c r="AB4685"/>
      <c r="AC4685"/>
    </row>
    <row r="4686" spans="1:29" ht="15">
      <c r="A4686"/>
      <c r="J4686"/>
      <c r="AA4686"/>
      <c r="AB4686"/>
      <c r="AC4686"/>
    </row>
    <row r="4687" spans="1:29" ht="15">
      <c r="A4687"/>
      <c r="J4687"/>
      <c r="AA4687"/>
      <c r="AB4687"/>
      <c r="AC4687"/>
    </row>
    <row r="4688" spans="1:29" ht="15">
      <c r="A4688"/>
      <c r="J4688"/>
      <c r="AA4688"/>
      <c r="AB4688"/>
      <c r="AC4688"/>
    </row>
    <row r="4689" spans="1:29" ht="15">
      <c r="A4689"/>
      <c r="J4689"/>
      <c r="AA4689"/>
      <c r="AB4689"/>
      <c r="AC4689"/>
    </row>
    <row r="4690" spans="1:29" ht="15">
      <c r="A4690"/>
      <c r="J4690"/>
      <c r="AA4690"/>
      <c r="AB4690"/>
      <c r="AC4690"/>
    </row>
    <row r="4691" spans="1:29" ht="15">
      <c r="A4691"/>
      <c r="J4691"/>
      <c r="AA4691"/>
      <c r="AB4691"/>
      <c r="AC4691"/>
    </row>
    <row r="4692" spans="1:29" ht="15">
      <c r="A4692"/>
      <c r="J4692"/>
      <c r="AA4692"/>
      <c r="AB4692"/>
      <c r="AC4692"/>
    </row>
    <row r="4693" spans="1:29" ht="15">
      <c r="A4693"/>
      <c r="J4693"/>
      <c r="AA4693"/>
      <c r="AB4693"/>
      <c r="AC4693"/>
    </row>
    <row r="4694" spans="1:29" ht="15">
      <c r="A4694"/>
      <c r="J4694"/>
      <c r="AA4694"/>
      <c r="AB4694"/>
      <c r="AC4694"/>
    </row>
    <row r="4695" spans="1:29" ht="15">
      <c r="A4695"/>
      <c r="J4695"/>
      <c r="AA4695"/>
      <c r="AB4695"/>
      <c r="AC4695"/>
    </row>
    <row r="4696" spans="1:29" ht="15">
      <c r="A4696"/>
      <c r="J4696"/>
      <c r="AA4696"/>
      <c r="AB4696"/>
      <c r="AC4696"/>
    </row>
    <row r="4697" spans="1:29" ht="15">
      <c r="A4697"/>
      <c r="J4697"/>
      <c r="AA4697"/>
      <c r="AB4697"/>
      <c r="AC4697"/>
    </row>
    <row r="4698" spans="1:29" ht="15">
      <c r="A4698"/>
      <c r="J4698"/>
      <c r="AA4698"/>
      <c r="AB4698"/>
      <c r="AC4698"/>
    </row>
    <row r="4699" spans="1:29" ht="15">
      <c r="A4699"/>
      <c r="J4699"/>
      <c r="AA4699"/>
      <c r="AB4699"/>
      <c r="AC4699"/>
    </row>
    <row r="4700" spans="1:29" ht="15">
      <c r="A4700"/>
      <c r="J4700"/>
      <c r="AA4700"/>
      <c r="AB4700"/>
      <c r="AC4700"/>
    </row>
    <row r="4701" spans="1:29" ht="15">
      <c r="A4701"/>
      <c r="J4701"/>
      <c r="AA4701"/>
      <c r="AB4701"/>
      <c r="AC4701"/>
    </row>
    <row r="4702" spans="1:29" ht="15">
      <c r="A4702"/>
      <c r="J4702"/>
      <c r="AA4702"/>
      <c r="AB4702"/>
      <c r="AC4702"/>
    </row>
    <row r="4703" spans="1:29" ht="15">
      <c r="A4703"/>
      <c r="J4703"/>
      <c r="AA4703"/>
      <c r="AB4703"/>
      <c r="AC4703"/>
    </row>
    <row r="4704" spans="1:29" ht="15">
      <c r="A4704"/>
      <c r="J4704"/>
      <c r="AA4704"/>
      <c r="AB4704"/>
      <c r="AC4704"/>
    </row>
    <row r="4705" spans="1:29" ht="15">
      <c r="A4705"/>
      <c r="J4705"/>
      <c r="AA4705"/>
      <c r="AB4705"/>
      <c r="AC4705"/>
    </row>
    <row r="4706" spans="1:29" ht="15">
      <c r="A4706"/>
      <c r="J4706"/>
      <c r="AA4706"/>
      <c r="AB4706"/>
      <c r="AC4706"/>
    </row>
    <row r="4707" spans="1:29" ht="15">
      <c r="A4707"/>
      <c r="J4707"/>
      <c r="AA4707"/>
      <c r="AB4707"/>
      <c r="AC4707"/>
    </row>
    <row r="4708" spans="1:29" ht="15">
      <c r="A4708"/>
      <c r="J4708"/>
      <c r="AA4708"/>
      <c r="AB4708"/>
      <c r="AC4708"/>
    </row>
    <row r="4709" spans="1:29" ht="15">
      <c r="A4709"/>
      <c r="J4709"/>
      <c r="AA4709"/>
      <c r="AB4709"/>
      <c r="AC4709"/>
    </row>
    <row r="4710" spans="1:29" ht="15">
      <c r="A4710"/>
      <c r="J4710"/>
      <c r="AA4710"/>
      <c r="AB4710"/>
      <c r="AC4710"/>
    </row>
    <row r="4711" spans="1:29" ht="15">
      <c r="A4711"/>
      <c r="J4711"/>
      <c r="AA4711"/>
      <c r="AB4711"/>
      <c r="AC4711"/>
    </row>
    <row r="4712" spans="1:29" ht="15">
      <c r="A4712"/>
      <c r="J4712"/>
      <c r="AA4712"/>
      <c r="AB4712"/>
      <c r="AC4712"/>
    </row>
    <row r="4713" spans="1:29" ht="15">
      <c r="A4713"/>
      <c r="J4713"/>
      <c r="AA4713"/>
      <c r="AB4713"/>
      <c r="AC4713"/>
    </row>
    <row r="4714" spans="1:29" ht="15">
      <c r="A4714"/>
      <c r="J4714"/>
      <c r="AA4714"/>
      <c r="AB4714"/>
      <c r="AC4714"/>
    </row>
    <row r="4715" spans="1:29" ht="15">
      <c r="A4715"/>
      <c r="J4715"/>
      <c r="AA4715"/>
      <c r="AB4715"/>
      <c r="AC4715"/>
    </row>
    <row r="4716" spans="1:29" ht="15">
      <c r="A4716"/>
      <c r="J4716"/>
      <c r="AA4716"/>
      <c r="AB4716"/>
      <c r="AC4716"/>
    </row>
    <row r="4717" spans="1:29" ht="15">
      <c r="A4717"/>
      <c r="J4717"/>
      <c r="AA4717"/>
      <c r="AB4717"/>
      <c r="AC4717"/>
    </row>
    <row r="4718" spans="1:29" ht="15">
      <c r="A4718"/>
      <c r="J4718"/>
      <c r="AA4718"/>
      <c r="AB4718"/>
      <c r="AC4718"/>
    </row>
    <row r="4719" spans="1:29" ht="15">
      <c r="A4719"/>
      <c r="J4719"/>
      <c r="AA4719"/>
      <c r="AB4719"/>
      <c r="AC4719"/>
    </row>
    <row r="4720" spans="1:29" ht="15">
      <c r="A4720"/>
      <c r="J4720"/>
      <c r="AA4720"/>
      <c r="AB4720"/>
      <c r="AC4720"/>
    </row>
    <row r="4721" spans="1:29" ht="15">
      <c r="A4721"/>
      <c r="J4721"/>
      <c r="AA4721"/>
      <c r="AB4721"/>
      <c r="AC4721"/>
    </row>
    <row r="4722" spans="1:29" ht="15">
      <c r="A4722"/>
      <c r="J4722"/>
      <c r="AA4722"/>
      <c r="AB4722"/>
      <c r="AC4722"/>
    </row>
    <row r="4723" spans="1:29" ht="15">
      <c r="A4723"/>
      <c r="J4723"/>
      <c r="AA4723"/>
      <c r="AB4723"/>
      <c r="AC4723"/>
    </row>
    <row r="4724" spans="1:29" ht="15">
      <c r="A4724"/>
      <c r="J4724"/>
      <c r="AA4724"/>
      <c r="AB4724"/>
      <c r="AC4724"/>
    </row>
    <row r="4725" spans="1:29" ht="15">
      <c r="A4725"/>
      <c r="J4725"/>
      <c r="AA4725"/>
      <c r="AB4725"/>
      <c r="AC4725"/>
    </row>
    <row r="4726" spans="1:29" ht="15">
      <c r="A4726"/>
      <c r="J4726"/>
      <c r="AA4726"/>
      <c r="AB4726"/>
      <c r="AC4726"/>
    </row>
    <row r="4727" spans="1:29" ht="15">
      <c r="A4727"/>
      <c r="J4727"/>
      <c r="AA4727"/>
      <c r="AB4727"/>
      <c r="AC4727"/>
    </row>
    <row r="4728" spans="1:29" ht="15">
      <c r="A4728"/>
      <c r="J4728"/>
      <c r="AA4728"/>
      <c r="AB4728"/>
      <c r="AC4728"/>
    </row>
    <row r="4729" spans="1:29" ht="15">
      <c r="A4729"/>
      <c r="J4729"/>
      <c r="AA4729"/>
      <c r="AB4729"/>
      <c r="AC4729"/>
    </row>
    <row r="4730" spans="1:29" ht="15">
      <c r="A4730"/>
      <c r="J4730"/>
      <c r="AA4730"/>
      <c r="AB4730"/>
      <c r="AC4730"/>
    </row>
    <row r="4731" spans="1:29" ht="15">
      <c r="A4731"/>
      <c r="J4731"/>
      <c r="AA4731"/>
      <c r="AB4731"/>
      <c r="AC4731"/>
    </row>
    <row r="4732" spans="1:29" ht="15">
      <c r="A4732"/>
      <c r="J4732"/>
      <c r="AA4732"/>
      <c r="AB4732"/>
      <c r="AC4732"/>
    </row>
    <row r="4733" spans="1:29" ht="15">
      <c r="A4733"/>
      <c r="J4733"/>
      <c r="AA4733"/>
      <c r="AB4733"/>
      <c r="AC4733"/>
    </row>
    <row r="4734" spans="1:29" ht="15">
      <c r="A4734"/>
      <c r="J4734"/>
      <c r="AA4734"/>
      <c r="AB4734"/>
      <c r="AC4734"/>
    </row>
    <row r="4735" spans="1:29" ht="15">
      <c r="A4735"/>
      <c r="J4735"/>
      <c r="AA4735"/>
      <c r="AB4735"/>
      <c r="AC4735"/>
    </row>
    <row r="4736" spans="1:29" ht="15">
      <c r="A4736"/>
      <c r="J4736"/>
      <c r="AA4736"/>
      <c r="AB4736"/>
      <c r="AC4736"/>
    </row>
    <row r="4737" spans="1:29" ht="15">
      <c r="A4737"/>
      <c r="J4737"/>
      <c r="AA4737"/>
      <c r="AB4737"/>
      <c r="AC4737"/>
    </row>
    <row r="4738" spans="1:29" ht="15">
      <c r="A4738"/>
      <c r="J4738"/>
      <c r="AA4738"/>
      <c r="AB4738"/>
      <c r="AC4738"/>
    </row>
    <row r="4739" spans="1:29" ht="15">
      <c r="A4739"/>
      <c r="J4739"/>
      <c r="AA4739"/>
      <c r="AB4739"/>
      <c r="AC4739"/>
    </row>
    <row r="4740" spans="1:29" ht="15">
      <c r="A4740"/>
      <c r="J4740"/>
      <c r="AA4740"/>
      <c r="AB4740"/>
      <c r="AC4740"/>
    </row>
    <row r="4741" spans="1:29" ht="15">
      <c r="A4741"/>
      <c r="J4741"/>
      <c r="AA4741"/>
      <c r="AB4741"/>
      <c r="AC4741"/>
    </row>
    <row r="4742" spans="1:29" ht="15">
      <c r="A4742"/>
      <c r="J4742"/>
      <c r="AA4742"/>
      <c r="AB4742"/>
      <c r="AC4742"/>
    </row>
    <row r="4743" spans="1:29" ht="15">
      <c r="A4743"/>
      <c r="J4743"/>
      <c r="AA4743"/>
      <c r="AB4743"/>
      <c r="AC4743"/>
    </row>
    <row r="4744" spans="1:29" ht="15">
      <c r="A4744"/>
      <c r="J4744"/>
      <c r="AA4744"/>
      <c r="AB4744"/>
      <c r="AC4744"/>
    </row>
    <row r="4745" spans="1:29" ht="15">
      <c r="A4745"/>
      <c r="J4745"/>
      <c r="AA4745"/>
      <c r="AB4745"/>
      <c r="AC4745"/>
    </row>
    <row r="4746" spans="1:29" ht="15">
      <c r="A4746"/>
      <c r="J4746"/>
      <c r="AA4746"/>
      <c r="AB4746"/>
      <c r="AC4746"/>
    </row>
    <row r="4747" spans="1:29" ht="15">
      <c r="A4747"/>
      <c r="J4747"/>
      <c r="AA4747"/>
      <c r="AB4747"/>
      <c r="AC4747"/>
    </row>
    <row r="4748" spans="1:29" ht="15">
      <c r="A4748"/>
      <c r="J4748"/>
      <c r="AA4748"/>
      <c r="AB4748"/>
      <c r="AC4748"/>
    </row>
    <row r="4749" spans="1:29" ht="15">
      <c r="A4749"/>
      <c r="J4749"/>
      <c r="AA4749"/>
      <c r="AB4749"/>
      <c r="AC4749"/>
    </row>
    <row r="4750" spans="1:29" ht="15">
      <c r="A4750"/>
      <c r="J4750"/>
      <c r="AA4750"/>
      <c r="AB4750"/>
      <c r="AC4750"/>
    </row>
    <row r="4751" spans="1:29" ht="15">
      <c r="A4751"/>
      <c r="J4751"/>
      <c r="AA4751"/>
      <c r="AB4751"/>
      <c r="AC4751"/>
    </row>
    <row r="4752" spans="1:29" ht="15">
      <c r="A4752"/>
      <c r="J4752"/>
      <c r="AA4752"/>
      <c r="AB4752"/>
      <c r="AC4752"/>
    </row>
    <row r="4753" spans="1:29" ht="15">
      <c r="A4753"/>
      <c r="J4753"/>
      <c r="AA4753"/>
      <c r="AB4753"/>
      <c r="AC4753"/>
    </row>
    <row r="4754" spans="1:29" ht="15">
      <c r="A4754"/>
      <c r="J4754"/>
      <c r="AA4754"/>
      <c r="AB4754"/>
      <c r="AC4754"/>
    </row>
    <row r="4755" spans="1:29" ht="15">
      <c r="A4755"/>
      <c r="J4755"/>
      <c r="AA4755"/>
      <c r="AB4755"/>
      <c r="AC4755"/>
    </row>
    <row r="4756" spans="1:29" ht="15">
      <c r="A4756"/>
      <c r="J4756"/>
      <c r="AA4756"/>
      <c r="AB4756"/>
      <c r="AC4756"/>
    </row>
    <row r="4757" spans="1:29" ht="15">
      <c r="A4757"/>
      <c r="J4757"/>
      <c r="AA4757"/>
      <c r="AB4757"/>
      <c r="AC4757"/>
    </row>
    <row r="4758" spans="1:29" ht="15">
      <c r="A4758"/>
      <c r="J4758"/>
      <c r="AA4758"/>
      <c r="AB4758"/>
      <c r="AC4758"/>
    </row>
    <row r="4759" spans="1:29" ht="15">
      <c r="A4759"/>
      <c r="J4759"/>
      <c r="AA4759"/>
      <c r="AB4759"/>
      <c r="AC4759"/>
    </row>
    <row r="4760" spans="1:29" ht="15">
      <c r="A4760"/>
      <c r="J4760"/>
      <c r="AA4760"/>
      <c r="AB4760"/>
      <c r="AC4760"/>
    </row>
    <row r="4761" spans="1:29" ht="15">
      <c r="A4761"/>
      <c r="J4761"/>
      <c r="AA4761"/>
      <c r="AB4761"/>
      <c r="AC4761"/>
    </row>
    <row r="4762" spans="1:29" ht="15">
      <c r="A4762"/>
      <c r="J4762"/>
      <c r="AA4762"/>
      <c r="AB4762"/>
      <c r="AC4762"/>
    </row>
    <row r="4763" spans="1:29" ht="15">
      <c r="A4763"/>
      <c r="J4763"/>
      <c r="AA4763"/>
      <c r="AB4763"/>
      <c r="AC4763"/>
    </row>
    <row r="4764" spans="1:29" ht="15">
      <c r="A4764"/>
      <c r="J4764"/>
      <c r="AA4764"/>
      <c r="AB4764"/>
      <c r="AC4764"/>
    </row>
    <row r="4765" spans="1:29" ht="15">
      <c r="A4765"/>
      <c r="J4765"/>
      <c r="AA4765"/>
      <c r="AB4765"/>
      <c r="AC4765"/>
    </row>
    <row r="4766" spans="1:29" ht="15">
      <c r="A4766"/>
      <c r="J4766"/>
      <c r="AA4766"/>
      <c r="AB4766"/>
      <c r="AC4766"/>
    </row>
    <row r="4767" spans="1:29" ht="15">
      <c r="A4767"/>
      <c r="J4767"/>
      <c r="AA4767"/>
      <c r="AB4767"/>
      <c r="AC4767"/>
    </row>
    <row r="4768" spans="1:29" ht="15">
      <c r="A4768"/>
      <c r="J4768"/>
      <c r="AA4768"/>
      <c r="AB4768"/>
      <c r="AC4768"/>
    </row>
    <row r="4769" spans="1:29" ht="15">
      <c r="A4769"/>
      <c r="J4769"/>
      <c r="AA4769"/>
      <c r="AB4769"/>
      <c r="AC4769"/>
    </row>
    <row r="4770" spans="1:29" ht="15">
      <c r="A4770"/>
      <c r="J4770"/>
      <c r="AA4770"/>
      <c r="AB4770"/>
      <c r="AC4770"/>
    </row>
    <row r="4771" spans="1:29" ht="15">
      <c r="A4771"/>
      <c r="J4771"/>
      <c r="AA4771"/>
      <c r="AB4771"/>
      <c r="AC4771"/>
    </row>
    <row r="4772" spans="1:29" ht="15">
      <c r="A4772"/>
      <c r="J4772"/>
      <c r="AA4772"/>
      <c r="AB4772"/>
      <c r="AC4772"/>
    </row>
    <row r="4773" spans="1:29" ht="15">
      <c r="A4773"/>
      <c r="J4773"/>
      <c r="AA4773"/>
      <c r="AB4773"/>
      <c r="AC4773"/>
    </row>
    <row r="4774" spans="1:29" ht="15">
      <c r="A4774"/>
      <c r="J4774"/>
      <c r="AA4774"/>
      <c r="AB4774"/>
      <c r="AC4774"/>
    </row>
    <row r="4775" spans="1:29" ht="15">
      <c r="A4775"/>
      <c r="J4775"/>
      <c r="AA4775"/>
      <c r="AB4775"/>
      <c r="AC4775"/>
    </row>
    <row r="4776" spans="1:29" ht="15">
      <c r="A4776"/>
      <c r="J4776"/>
      <c r="AA4776"/>
      <c r="AB4776"/>
      <c r="AC4776"/>
    </row>
    <row r="4777" spans="1:29" ht="15">
      <c r="A4777"/>
      <c r="J4777"/>
      <c r="AA4777"/>
      <c r="AB4777"/>
      <c r="AC4777"/>
    </row>
    <row r="4778" spans="1:29" ht="15">
      <c r="A4778"/>
      <c r="J4778"/>
      <c r="AA4778"/>
      <c r="AB4778"/>
      <c r="AC4778"/>
    </row>
    <row r="4779" spans="1:29" ht="15">
      <c r="A4779"/>
      <c r="J4779"/>
      <c r="AA4779"/>
      <c r="AB4779"/>
      <c r="AC4779"/>
    </row>
    <row r="4780" spans="1:29" ht="15">
      <c r="A4780"/>
      <c r="J4780"/>
      <c r="AA4780"/>
      <c r="AB4780"/>
      <c r="AC4780"/>
    </row>
    <row r="4781" spans="1:29" ht="15">
      <c r="A4781"/>
      <c r="J4781"/>
      <c r="AA4781"/>
      <c r="AB4781"/>
      <c r="AC4781"/>
    </row>
    <row r="4782" spans="1:29" ht="15">
      <c r="A4782"/>
      <c r="J4782"/>
      <c r="AA4782"/>
      <c r="AB4782"/>
      <c r="AC4782"/>
    </row>
    <row r="4783" spans="1:29" ht="15">
      <c r="A4783"/>
      <c r="J4783"/>
      <c r="AA4783"/>
      <c r="AB4783"/>
      <c r="AC4783"/>
    </row>
    <row r="4784" spans="1:29" ht="15">
      <c r="A4784"/>
      <c r="J4784"/>
      <c r="AA4784"/>
      <c r="AB4784"/>
      <c r="AC4784"/>
    </row>
    <row r="4785" spans="1:29" ht="15">
      <c r="A4785"/>
      <c r="J4785"/>
      <c r="AA4785"/>
      <c r="AB4785"/>
      <c r="AC4785"/>
    </row>
    <row r="4786" spans="1:29" ht="15">
      <c r="A4786"/>
      <c r="J4786"/>
      <c r="AA4786"/>
      <c r="AB4786"/>
      <c r="AC4786"/>
    </row>
    <row r="4787" spans="1:29" ht="15">
      <c r="A4787"/>
      <c r="J4787"/>
      <c r="AA4787"/>
      <c r="AB4787"/>
      <c r="AC4787"/>
    </row>
    <row r="4788" spans="1:29" ht="15">
      <c r="A4788"/>
      <c r="J4788"/>
      <c r="AA4788"/>
      <c r="AB4788"/>
      <c r="AC4788"/>
    </row>
    <row r="4789" spans="1:29" ht="15">
      <c r="A4789"/>
      <c r="J4789"/>
      <c r="AA4789"/>
      <c r="AB4789"/>
      <c r="AC4789"/>
    </row>
    <row r="4790" spans="1:29" ht="15">
      <c r="A4790"/>
      <c r="J4790"/>
      <c r="AA4790"/>
      <c r="AB4790"/>
      <c r="AC4790"/>
    </row>
    <row r="4791" spans="1:29" ht="15">
      <c r="A4791"/>
      <c r="J4791"/>
      <c r="AA4791"/>
      <c r="AB4791"/>
      <c r="AC4791"/>
    </row>
    <row r="4792" spans="1:29" ht="15">
      <c r="A4792"/>
      <c r="J4792"/>
      <c r="AA4792"/>
      <c r="AB4792"/>
      <c r="AC4792"/>
    </row>
    <row r="4793" spans="1:29" ht="15">
      <c r="A4793"/>
      <c r="J4793"/>
      <c r="AA4793"/>
      <c r="AB4793"/>
      <c r="AC4793"/>
    </row>
    <row r="4794" spans="1:29" ht="15">
      <c r="A4794"/>
      <c r="J4794"/>
      <c r="AA4794"/>
      <c r="AB4794"/>
      <c r="AC4794"/>
    </row>
    <row r="4795" spans="1:29" ht="15">
      <c r="A4795"/>
      <c r="J4795"/>
      <c r="AA4795"/>
      <c r="AB4795"/>
      <c r="AC4795"/>
    </row>
    <row r="4796" spans="1:29" ht="15">
      <c r="A4796"/>
      <c r="J4796"/>
      <c r="AA4796"/>
      <c r="AB4796"/>
      <c r="AC4796"/>
    </row>
    <row r="4797" spans="1:29" ht="15">
      <c r="A4797"/>
      <c r="J4797"/>
      <c r="AA4797"/>
      <c r="AB4797"/>
      <c r="AC4797"/>
    </row>
    <row r="4798" spans="1:29" ht="15">
      <c r="A4798"/>
      <c r="J4798"/>
      <c r="AA4798"/>
      <c r="AB4798"/>
      <c r="AC4798"/>
    </row>
    <row r="4799" spans="1:29" ht="15">
      <c r="A4799"/>
      <c r="J4799"/>
      <c r="AA4799"/>
      <c r="AB4799"/>
      <c r="AC4799"/>
    </row>
    <row r="4800" spans="1:29" ht="15">
      <c r="A4800"/>
      <c r="J4800"/>
      <c r="AA4800"/>
      <c r="AB4800"/>
      <c r="AC4800"/>
    </row>
    <row r="4801" spans="1:29" ht="15">
      <c r="A4801"/>
      <c r="J4801"/>
      <c r="AA4801"/>
      <c r="AB4801"/>
      <c r="AC4801"/>
    </row>
    <row r="4802" spans="1:29" ht="15">
      <c r="A4802"/>
      <c r="J4802"/>
      <c r="AA4802"/>
      <c r="AB4802"/>
      <c r="AC4802"/>
    </row>
    <row r="4803" spans="1:29" ht="15">
      <c r="A4803"/>
      <c r="J4803"/>
      <c r="AA4803"/>
      <c r="AB4803"/>
      <c r="AC4803"/>
    </row>
    <row r="4804" spans="1:29" ht="15">
      <c r="A4804"/>
      <c r="J4804"/>
      <c r="AA4804"/>
      <c r="AB4804"/>
      <c r="AC4804"/>
    </row>
    <row r="4805" spans="1:29" ht="15">
      <c r="A4805"/>
      <c r="J4805"/>
      <c r="AA4805"/>
      <c r="AB4805"/>
      <c r="AC4805"/>
    </row>
    <row r="4806" spans="1:29" ht="15">
      <c r="A4806"/>
      <c r="J4806"/>
      <c r="AA4806"/>
      <c r="AB4806"/>
      <c r="AC4806"/>
    </row>
    <row r="4807" spans="1:29" ht="15">
      <c r="A4807"/>
      <c r="J4807"/>
      <c r="AA4807"/>
      <c r="AB4807"/>
      <c r="AC4807"/>
    </row>
    <row r="4808" spans="1:29" ht="15">
      <c r="A4808"/>
      <c r="J4808"/>
      <c r="AA4808"/>
      <c r="AB4808"/>
      <c r="AC4808"/>
    </row>
    <row r="4809" spans="1:29" ht="15">
      <c r="A4809"/>
      <c r="J4809"/>
      <c r="AA4809"/>
      <c r="AB4809"/>
      <c r="AC4809"/>
    </row>
    <row r="4810" spans="1:29" ht="15">
      <c r="A4810"/>
      <c r="J4810"/>
      <c r="AA4810"/>
      <c r="AB4810"/>
      <c r="AC4810"/>
    </row>
    <row r="4811" spans="1:29" ht="15">
      <c r="A4811"/>
      <c r="J4811"/>
      <c r="AA4811"/>
      <c r="AB4811"/>
      <c r="AC4811"/>
    </row>
    <row r="4812" spans="1:29" ht="15">
      <c r="A4812"/>
      <c r="J4812"/>
      <c r="AA4812"/>
      <c r="AB4812"/>
      <c r="AC4812"/>
    </row>
    <row r="4813" spans="1:29" ht="15">
      <c r="A4813"/>
      <c r="J4813"/>
      <c r="AA4813"/>
      <c r="AB4813"/>
      <c r="AC4813"/>
    </row>
    <row r="4814" spans="1:29" ht="15">
      <c r="A4814"/>
      <c r="J4814"/>
      <c r="AA4814"/>
      <c r="AB4814"/>
      <c r="AC4814"/>
    </row>
    <row r="4815" spans="1:29" ht="15">
      <c r="A4815"/>
      <c r="J4815"/>
      <c r="AA4815"/>
      <c r="AB4815"/>
      <c r="AC4815"/>
    </row>
    <row r="4816" spans="1:29" ht="15">
      <c r="A4816"/>
      <c r="J4816"/>
      <c r="AA4816"/>
      <c r="AB4816"/>
      <c r="AC4816"/>
    </row>
    <row r="4817" spans="1:29" ht="15">
      <c r="A4817"/>
      <c r="J4817"/>
      <c r="AA4817"/>
      <c r="AB4817"/>
      <c r="AC4817"/>
    </row>
    <row r="4818" spans="1:29" ht="15">
      <c r="A4818"/>
      <c r="J4818"/>
      <c r="AA4818"/>
      <c r="AB4818"/>
      <c r="AC4818"/>
    </row>
    <row r="4819" spans="1:29" ht="15">
      <c r="A4819"/>
      <c r="J4819"/>
      <c r="AA4819"/>
      <c r="AB4819"/>
      <c r="AC4819"/>
    </row>
    <row r="4820" spans="1:29" ht="15">
      <c r="A4820"/>
      <c r="J4820"/>
      <c r="AA4820"/>
      <c r="AB4820"/>
      <c r="AC4820"/>
    </row>
    <row r="4821" spans="1:29" ht="15">
      <c r="A4821"/>
      <c r="J4821"/>
      <c r="AA4821"/>
      <c r="AB4821"/>
      <c r="AC4821"/>
    </row>
    <row r="4822" spans="1:29" ht="15">
      <c r="A4822"/>
      <c r="J4822"/>
      <c r="AA4822"/>
      <c r="AB4822"/>
      <c r="AC4822"/>
    </row>
    <row r="4823" spans="1:29" ht="15">
      <c r="A4823"/>
      <c r="J4823"/>
      <c r="AA4823"/>
      <c r="AB4823"/>
      <c r="AC4823"/>
    </row>
    <row r="4824" spans="1:29" ht="15">
      <c r="A4824"/>
      <c r="J4824"/>
      <c r="AA4824"/>
      <c r="AB4824"/>
      <c r="AC4824"/>
    </row>
    <row r="4825" spans="1:29" ht="15">
      <c r="A4825"/>
      <c r="J4825"/>
      <c r="AA4825"/>
      <c r="AB4825"/>
      <c r="AC4825"/>
    </row>
    <row r="4826" spans="1:29" ht="15">
      <c r="A4826"/>
      <c r="J4826"/>
      <c r="AA4826"/>
      <c r="AB4826"/>
      <c r="AC4826"/>
    </row>
    <row r="4827" spans="1:29" ht="15">
      <c r="A4827"/>
      <c r="J4827"/>
      <c r="AA4827"/>
      <c r="AB4827"/>
      <c r="AC4827"/>
    </row>
    <row r="4828" spans="1:29" ht="15">
      <c r="A4828"/>
      <c r="J4828"/>
      <c r="AA4828"/>
      <c r="AB4828"/>
      <c r="AC4828"/>
    </row>
    <row r="4829" spans="1:29" ht="15">
      <c r="A4829"/>
      <c r="J4829"/>
      <c r="AA4829"/>
      <c r="AB4829"/>
      <c r="AC4829"/>
    </row>
    <row r="4830" spans="1:29" ht="15">
      <c r="A4830"/>
      <c r="J4830"/>
      <c r="AA4830"/>
      <c r="AB4830"/>
      <c r="AC4830"/>
    </row>
    <row r="4831" spans="1:29" ht="15">
      <c r="A4831"/>
      <c r="J4831"/>
      <c r="AA4831"/>
      <c r="AB4831"/>
      <c r="AC4831"/>
    </row>
    <row r="4832" spans="1:29" ht="15">
      <c r="A4832"/>
      <c r="J4832"/>
      <c r="AA4832"/>
      <c r="AB4832"/>
      <c r="AC4832"/>
    </row>
    <row r="4833" spans="1:29" ht="15">
      <c r="A4833"/>
      <c r="J4833"/>
      <c r="AA4833"/>
      <c r="AB4833"/>
      <c r="AC4833"/>
    </row>
    <row r="4834" spans="1:29" ht="15">
      <c r="A4834"/>
      <c r="J4834"/>
      <c r="AA4834"/>
      <c r="AB4834"/>
      <c r="AC4834"/>
    </row>
    <row r="4835" spans="1:29" ht="15">
      <c r="A4835"/>
      <c r="J4835"/>
      <c r="AA4835"/>
      <c r="AB4835"/>
      <c r="AC4835"/>
    </row>
    <row r="4836" spans="1:29" ht="15">
      <c r="A4836"/>
      <c r="J4836"/>
      <c r="AA4836"/>
      <c r="AB4836"/>
      <c r="AC4836"/>
    </row>
    <row r="4837" spans="1:29" ht="15">
      <c r="A4837"/>
      <c r="J4837"/>
      <c r="AA4837"/>
      <c r="AB4837"/>
      <c r="AC4837"/>
    </row>
    <row r="4838" spans="1:29" ht="15">
      <c r="A4838"/>
      <c r="J4838"/>
      <c r="AA4838"/>
      <c r="AB4838"/>
      <c r="AC4838"/>
    </row>
    <row r="4839" spans="1:29" ht="15">
      <c r="A4839"/>
      <c r="J4839"/>
      <c r="AA4839"/>
      <c r="AB4839"/>
      <c r="AC4839"/>
    </row>
    <row r="4840" spans="1:29" ht="15">
      <c r="A4840"/>
      <c r="J4840"/>
      <c r="AA4840"/>
      <c r="AB4840"/>
      <c r="AC4840"/>
    </row>
    <row r="4841" spans="1:29" ht="15">
      <c r="A4841"/>
      <c r="J4841"/>
      <c r="AA4841"/>
      <c r="AB4841"/>
      <c r="AC4841"/>
    </row>
    <row r="4842" spans="1:29" ht="15">
      <c r="A4842"/>
      <c r="J4842"/>
      <c r="AA4842"/>
      <c r="AB4842"/>
      <c r="AC4842"/>
    </row>
    <row r="4843" spans="1:29" ht="15">
      <c r="A4843"/>
      <c r="J4843"/>
      <c r="AA4843"/>
      <c r="AB4843"/>
      <c r="AC4843"/>
    </row>
    <row r="4844" spans="1:29" ht="15">
      <c r="A4844"/>
      <c r="J4844"/>
      <c r="AA4844"/>
      <c r="AB4844"/>
      <c r="AC4844"/>
    </row>
    <row r="4845" spans="1:29" ht="15">
      <c r="A4845"/>
      <c r="J4845"/>
      <c r="AA4845"/>
      <c r="AB4845"/>
      <c r="AC4845"/>
    </row>
    <row r="4846" spans="1:29" ht="15">
      <c r="A4846"/>
      <c r="J4846"/>
      <c r="AA4846"/>
      <c r="AB4846"/>
      <c r="AC4846"/>
    </row>
    <row r="4847" spans="1:29" ht="15">
      <c r="A4847"/>
      <c r="J4847"/>
      <c r="AA4847"/>
      <c r="AB4847"/>
      <c r="AC4847"/>
    </row>
    <row r="4848" spans="1:29" ht="15">
      <c r="A4848"/>
      <c r="J4848"/>
      <c r="AA4848"/>
      <c r="AB4848"/>
      <c r="AC4848"/>
    </row>
    <row r="4849" spans="1:29" ht="15">
      <c r="A4849"/>
      <c r="J4849"/>
      <c r="AA4849"/>
      <c r="AB4849"/>
      <c r="AC4849"/>
    </row>
    <row r="4850" spans="1:29" ht="15">
      <c r="A4850"/>
      <c r="J4850"/>
      <c r="AA4850"/>
      <c r="AB4850"/>
      <c r="AC4850"/>
    </row>
    <row r="4851" spans="1:29" ht="15">
      <c r="A4851"/>
      <c r="J4851"/>
      <c r="AA4851"/>
      <c r="AB4851"/>
      <c r="AC4851"/>
    </row>
    <row r="4852" spans="1:29" ht="15">
      <c r="A4852"/>
      <c r="J4852"/>
      <c r="AA4852"/>
      <c r="AB4852"/>
      <c r="AC4852"/>
    </row>
    <row r="4853" spans="1:29" ht="15">
      <c r="A4853"/>
      <c r="J4853"/>
      <c r="AA4853"/>
      <c r="AB4853"/>
      <c r="AC4853"/>
    </row>
    <row r="4854" spans="1:29" ht="15">
      <c r="A4854"/>
      <c r="J4854"/>
      <c r="AA4854"/>
      <c r="AB4854"/>
      <c r="AC4854"/>
    </row>
    <row r="4855" spans="1:29" ht="15">
      <c r="A4855"/>
      <c r="J4855"/>
      <c r="AA4855"/>
      <c r="AB4855"/>
      <c r="AC4855"/>
    </row>
    <row r="4856" spans="1:29" ht="15">
      <c r="A4856"/>
      <c r="J4856"/>
      <c r="AA4856"/>
      <c r="AB4856"/>
      <c r="AC4856"/>
    </row>
    <row r="4857" spans="1:29" ht="15">
      <c r="A4857"/>
      <c r="J4857"/>
      <c r="AA4857"/>
      <c r="AB4857"/>
      <c r="AC4857"/>
    </row>
    <row r="4858" spans="1:29" ht="15">
      <c r="A4858"/>
      <c r="J4858"/>
      <c r="AA4858"/>
      <c r="AB4858"/>
      <c r="AC4858"/>
    </row>
    <row r="4859" spans="1:29" ht="15">
      <c r="A4859"/>
      <c r="J4859"/>
      <c r="AA4859"/>
      <c r="AB4859"/>
      <c r="AC4859"/>
    </row>
    <row r="4860" spans="1:29" ht="15">
      <c r="A4860"/>
      <c r="J4860"/>
      <c r="AA4860"/>
      <c r="AB4860"/>
      <c r="AC4860"/>
    </row>
    <row r="4861" spans="1:29" ht="15">
      <c r="A4861"/>
      <c r="J4861"/>
      <c r="AA4861"/>
      <c r="AB4861"/>
      <c r="AC4861"/>
    </row>
    <row r="4862" spans="1:29" ht="15">
      <c r="A4862"/>
      <c r="J4862"/>
      <c r="AA4862"/>
      <c r="AB4862"/>
      <c r="AC4862"/>
    </row>
    <row r="4863" spans="1:29" ht="15">
      <c r="A4863"/>
      <c r="J4863"/>
      <c r="AA4863"/>
      <c r="AB4863"/>
      <c r="AC4863"/>
    </row>
    <row r="4864" spans="1:29" ht="15">
      <c r="A4864"/>
      <c r="J4864"/>
      <c r="AA4864"/>
      <c r="AB4864"/>
      <c r="AC4864"/>
    </row>
    <row r="4865" spans="1:29" ht="15">
      <c r="A4865"/>
      <c r="J4865"/>
      <c r="AA4865"/>
      <c r="AB4865"/>
      <c r="AC4865"/>
    </row>
    <row r="4866" spans="1:29" ht="15">
      <c r="A4866"/>
      <c r="J4866"/>
      <c r="AA4866"/>
      <c r="AB4866"/>
      <c r="AC4866"/>
    </row>
    <row r="4867" spans="1:29" ht="15">
      <c r="A4867"/>
      <c r="J4867"/>
      <c r="AA4867"/>
      <c r="AB4867"/>
      <c r="AC4867"/>
    </row>
    <row r="4868" spans="1:29" ht="15">
      <c r="A4868"/>
      <c r="J4868"/>
      <c r="AA4868"/>
      <c r="AB4868"/>
      <c r="AC4868"/>
    </row>
    <row r="4869" spans="1:29" ht="15">
      <c r="A4869"/>
      <c r="J4869"/>
      <c r="AA4869"/>
      <c r="AB4869"/>
      <c r="AC4869"/>
    </row>
    <row r="4870" spans="1:29" ht="15">
      <c r="A4870"/>
      <c r="J4870"/>
      <c r="AA4870"/>
      <c r="AB4870"/>
      <c r="AC4870"/>
    </row>
    <row r="4871" spans="1:29" ht="15">
      <c r="A4871"/>
      <c r="J4871"/>
      <c r="AA4871"/>
      <c r="AB4871"/>
      <c r="AC4871"/>
    </row>
    <row r="4872" spans="1:29" ht="15">
      <c r="A4872"/>
      <c r="J4872"/>
      <c r="AA4872"/>
      <c r="AB4872"/>
      <c r="AC4872"/>
    </row>
    <row r="4873" spans="1:29" ht="15">
      <c r="A4873"/>
      <c r="J4873"/>
      <c r="AA4873"/>
      <c r="AB4873"/>
      <c r="AC4873"/>
    </row>
    <row r="4874" spans="1:29" ht="15">
      <c r="A4874"/>
      <c r="J4874"/>
      <c r="AA4874"/>
      <c r="AB4874"/>
      <c r="AC4874"/>
    </row>
    <row r="4875" spans="1:29" ht="15">
      <c r="A4875"/>
      <c r="J4875"/>
      <c r="AA4875"/>
      <c r="AB4875"/>
      <c r="AC4875"/>
    </row>
    <row r="4876" spans="1:29" ht="15">
      <c r="A4876"/>
      <c r="J4876"/>
      <c r="AA4876"/>
      <c r="AB4876"/>
      <c r="AC4876"/>
    </row>
    <row r="4877" spans="1:29" ht="15">
      <c r="A4877"/>
      <c r="J4877"/>
      <c r="AA4877"/>
      <c r="AB4877"/>
      <c r="AC4877"/>
    </row>
    <row r="4878" spans="1:29" ht="15">
      <c r="A4878"/>
      <c r="J4878"/>
      <c r="AA4878"/>
      <c r="AB4878"/>
      <c r="AC4878"/>
    </row>
    <row r="4879" spans="1:29" ht="15">
      <c r="A4879"/>
      <c r="J4879"/>
      <c r="AA4879"/>
      <c r="AB4879"/>
      <c r="AC4879"/>
    </row>
    <row r="4880" spans="1:29" ht="15">
      <c r="A4880"/>
      <c r="J4880"/>
      <c r="AA4880"/>
      <c r="AB4880"/>
      <c r="AC4880"/>
    </row>
    <row r="4881" spans="1:29" ht="15">
      <c r="A4881"/>
      <c r="J4881"/>
      <c r="AA4881"/>
      <c r="AB4881"/>
      <c r="AC4881"/>
    </row>
    <row r="4882" spans="1:29" ht="15">
      <c r="A4882"/>
      <c r="J4882"/>
      <c r="AA4882"/>
      <c r="AB4882"/>
      <c r="AC4882"/>
    </row>
    <row r="4883" spans="1:29" ht="15">
      <c r="A4883"/>
      <c r="J4883"/>
      <c r="AA4883"/>
      <c r="AB4883"/>
      <c r="AC4883"/>
    </row>
    <row r="4884" spans="1:29" ht="15">
      <c r="A4884"/>
      <c r="J4884"/>
      <c r="AA4884"/>
      <c r="AB4884"/>
      <c r="AC4884"/>
    </row>
    <row r="4885" spans="1:29" ht="15">
      <c r="A4885"/>
      <c r="J4885"/>
      <c r="AA4885"/>
      <c r="AB4885"/>
      <c r="AC4885"/>
    </row>
    <row r="4886" spans="1:29" ht="15">
      <c r="A4886"/>
      <c r="J4886"/>
      <c r="AA4886"/>
      <c r="AB4886"/>
      <c r="AC4886"/>
    </row>
    <row r="4887" spans="1:29" ht="15">
      <c r="A4887"/>
      <c r="J4887"/>
      <c r="AA4887"/>
      <c r="AB4887"/>
      <c r="AC4887"/>
    </row>
    <row r="4888" spans="1:29" ht="15">
      <c r="A4888"/>
      <c r="J4888"/>
      <c r="AA4888"/>
      <c r="AB4888"/>
      <c r="AC4888"/>
    </row>
    <row r="4889" spans="1:29" ht="15">
      <c r="A4889"/>
      <c r="J4889"/>
      <c r="AA4889"/>
      <c r="AB4889"/>
      <c r="AC4889"/>
    </row>
    <row r="4890" spans="1:29" ht="15">
      <c r="A4890"/>
      <c r="J4890"/>
      <c r="AA4890"/>
      <c r="AB4890"/>
      <c r="AC4890"/>
    </row>
    <row r="4891" spans="1:29" ht="15">
      <c r="A4891"/>
      <c r="J4891"/>
      <c r="AA4891"/>
      <c r="AB4891"/>
      <c r="AC4891"/>
    </row>
    <row r="4892" spans="1:29" ht="15">
      <c r="A4892"/>
      <c r="J4892"/>
      <c r="AA4892"/>
      <c r="AB4892"/>
      <c r="AC4892"/>
    </row>
    <row r="4893" spans="1:29" ht="15">
      <c r="A4893"/>
      <c r="J4893"/>
      <c r="AA4893"/>
      <c r="AB4893"/>
      <c r="AC4893"/>
    </row>
    <row r="4894" spans="1:29" ht="15">
      <c r="A4894"/>
      <c r="J4894"/>
      <c r="AA4894"/>
      <c r="AB4894"/>
      <c r="AC4894"/>
    </row>
    <row r="4895" spans="1:29" ht="15">
      <c r="A4895"/>
      <c r="J4895"/>
      <c r="AA4895"/>
      <c r="AB4895"/>
      <c r="AC4895"/>
    </row>
    <row r="4896" spans="1:29" ht="15">
      <c r="A4896"/>
      <c r="J4896"/>
      <c r="AA4896"/>
      <c r="AB4896"/>
      <c r="AC4896"/>
    </row>
    <row r="4897" spans="1:29" ht="15">
      <c r="A4897"/>
      <c r="J4897"/>
      <c r="AA4897"/>
      <c r="AB4897"/>
      <c r="AC4897"/>
    </row>
    <row r="4898" spans="1:29" ht="15">
      <c r="A4898"/>
      <c r="J4898"/>
      <c r="AA4898"/>
      <c r="AB4898"/>
      <c r="AC4898"/>
    </row>
    <row r="4899" spans="1:29" ht="15">
      <c r="A4899"/>
      <c r="J4899"/>
      <c r="AA4899"/>
      <c r="AB4899"/>
      <c r="AC4899"/>
    </row>
    <row r="4900" spans="1:29" ht="15">
      <c r="A4900"/>
      <c r="J4900"/>
      <c r="AA4900"/>
      <c r="AB4900"/>
      <c r="AC4900"/>
    </row>
    <row r="4901" spans="1:29" ht="15">
      <c r="A4901"/>
      <c r="J4901"/>
      <c r="AA4901"/>
      <c r="AB4901"/>
      <c r="AC4901"/>
    </row>
    <row r="4902" spans="1:29" ht="15">
      <c r="A4902"/>
      <c r="J4902"/>
      <c r="AA4902"/>
      <c r="AB4902"/>
      <c r="AC4902"/>
    </row>
    <row r="4903" spans="1:29" ht="15">
      <c r="A4903"/>
      <c r="J4903"/>
      <c r="AA4903"/>
      <c r="AB4903"/>
      <c r="AC4903"/>
    </row>
    <row r="4904" spans="1:29" ht="15">
      <c r="A4904"/>
      <c r="J4904"/>
      <c r="AA4904"/>
      <c r="AB4904"/>
      <c r="AC4904"/>
    </row>
    <row r="4905" spans="1:29" ht="15">
      <c r="A4905"/>
      <c r="J4905"/>
      <c r="AA4905"/>
      <c r="AB4905"/>
      <c r="AC4905"/>
    </row>
    <row r="4906" spans="1:29" ht="15">
      <c r="A4906"/>
      <c r="J4906"/>
      <c r="AA4906"/>
      <c r="AB4906"/>
      <c r="AC4906"/>
    </row>
    <row r="4907" spans="1:29" ht="15">
      <c r="A4907"/>
      <c r="J4907"/>
      <c r="AA4907"/>
      <c r="AB4907"/>
      <c r="AC4907"/>
    </row>
    <row r="4908" spans="1:29" ht="15">
      <c r="A4908"/>
      <c r="J4908"/>
      <c r="AA4908"/>
      <c r="AB4908"/>
      <c r="AC4908"/>
    </row>
    <row r="4909" spans="1:29" ht="15">
      <c r="A4909"/>
      <c r="J4909"/>
      <c r="AA4909"/>
      <c r="AB4909"/>
      <c r="AC4909"/>
    </row>
    <row r="4910" spans="1:29" ht="15">
      <c r="A4910"/>
      <c r="J4910"/>
      <c r="AA4910"/>
      <c r="AB4910"/>
      <c r="AC4910"/>
    </row>
    <row r="4911" spans="1:29" ht="15">
      <c r="A4911"/>
      <c r="J4911"/>
      <c r="AA4911"/>
      <c r="AB4911"/>
      <c r="AC4911"/>
    </row>
    <row r="4912" spans="1:29" ht="15">
      <c r="A4912"/>
      <c r="J4912"/>
      <c r="AA4912"/>
      <c r="AB4912"/>
      <c r="AC4912"/>
    </row>
    <row r="4913" spans="1:29" ht="15">
      <c r="A4913"/>
      <c r="J4913"/>
      <c r="AA4913"/>
      <c r="AB4913"/>
      <c r="AC4913"/>
    </row>
    <row r="4914" spans="1:29" ht="15">
      <c r="A4914"/>
      <c r="J4914"/>
      <c r="AA4914"/>
      <c r="AB4914"/>
      <c r="AC4914"/>
    </row>
    <row r="4915" spans="1:29" ht="15">
      <c r="A4915"/>
      <c r="J4915"/>
      <c r="AA4915"/>
      <c r="AB4915"/>
      <c r="AC4915"/>
    </row>
    <row r="4916" spans="1:29" ht="15">
      <c r="A4916"/>
      <c r="J4916"/>
      <c r="AA4916"/>
      <c r="AB4916"/>
      <c r="AC4916"/>
    </row>
    <row r="4917" spans="1:29" ht="15">
      <c r="A4917"/>
      <c r="J4917"/>
      <c r="AA4917"/>
      <c r="AB4917"/>
      <c r="AC4917"/>
    </row>
    <row r="4918" spans="1:29" ht="15">
      <c r="A4918"/>
      <c r="J4918"/>
      <c r="AA4918"/>
      <c r="AB4918"/>
      <c r="AC4918"/>
    </row>
    <row r="4919" spans="1:29" ht="15">
      <c r="A4919"/>
      <c r="J4919"/>
      <c r="AA4919"/>
      <c r="AB4919"/>
      <c r="AC4919"/>
    </row>
    <row r="4920" spans="1:29" ht="15">
      <c r="A4920"/>
      <c r="J4920"/>
      <c r="AA4920"/>
      <c r="AB4920"/>
      <c r="AC4920"/>
    </row>
    <row r="4921" spans="1:29" ht="15">
      <c r="A4921"/>
      <c r="J4921"/>
      <c r="AA4921"/>
      <c r="AB4921"/>
      <c r="AC4921"/>
    </row>
    <row r="4922" spans="1:29" ht="15">
      <c r="A4922"/>
      <c r="J4922"/>
      <c r="AA4922"/>
      <c r="AB4922"/>
      <c r="AC4922"/>
    </row>
    <row r="4923" spans="1:29" ht="15">
      <c r="A4923"/>
      <c r="J4923"/>
      <c r="AA4923"/>
      <c r="AB4923"/>
      <c r="AC4923"/>
    </row>
    <row r="4924" spans="1:29" ht="15">
      <c r="A4924"/>
      <c r="J4924"/>
      <c r="AA4924"/>
      <c r="AB4924"/>
      <c r="AC4924"/>
    </row>
    <row r="4925" spans="1:29" ht="15">
      <c r="A4925"/>
      <c r="J4925"/>
      <c r="AA4925"/>
      <c r="AB4925"/>
      <c r="AC4925"/>
    </row>
    <row r="4926" spans="1:29" ht="15">
      <c r="A4926"/>
      <c r="J4926"/>
      <c r="AA4926"/>
      <c r="AB4926"/>
      <c r="AC4926"/>
    </row>
    <row r="4927" spans="1:29" ht="15">
      <c r="A4927"/>
      <c r="J4927"/>
      <c r="AA4927"/>
      <c r="AB4927"/>
      <c r="AC4927"/>
    </row>
    <row r="4928" spans="1:29" ht="15">
      <c r="A4928"/>
      <c r="J4928"/>
      <c r="AA4928"/>
      <c r="AB4928"/>
      <c r="AC4928"/>
    </row>
    <row r="4929" spans="1:29" ht="15">
      <c r="A4929"/>
      <c r="J4929"/>
      <c r="AA4929"/>
      <c r="AB4929"/>
      <c r="AC4929"/>
    </row>
    <row r="4930" spans="1:29" ht="15">
      <c r="A4930"/>
      <c r="J4930"/>
      <c r="AA4930"/>
      <c r="AB4930"/>
      <c r="AC4930"/>
    </row>
    <row r="4931" spans="1:29" ht="15">
      <c r="A4931"/>
      <c r="J4931"/>
      <c r="AA4931"/>
      <c r="AB4931"/>
      <c r="AC4931"/>
    </row>
    <row r="4932" spans="1:29" ht="15">
      <c r="A4932"/>
      <c r="J4932"/>
      <c r="AA4932"/>
      <c r="AB4932"/>
      <c r="AC4932"/>
    </row>
    <row r="4933" spans="1:29" ht="15">
      <c r="A4933"/>
      <c r="J4933"/>
      <c r="AA4933"/>
      <c r="AB4933"/>
      <c r="AC4933"/>
    </row>
    <row r="4934" spans="1:29" ht="15">
      <c r="A4934"/>
      <c r="J4934"/>
      <c r="AA4934"/>
      <c r="AB4934"/>
      <c r="AC4934"/>
    </row>
    <row r="4935" spans="1:29" ht="15">
      <c r="A4935"/>
      <c r="J4935"/>
      <c r="AA4935"/>
      <c r="AB4935"/>
      <c r="AC4935"/>
    </row>
    <row r="4936" spans="1:29" ht="15">
      <c r="A4936"/>
      <c r="J4936"/>
      <c r="AA4936"/>
      <c r="AB4936"/>
      <c r="AC4936"/>
    </row>
    <row r="4937" spans="1:29" ht="15">
      <c r="A4937"/>
      <c r="J4937"/>
      <c r="AA4937"/>
      <c r="AB4937"/>
      <c r="AC4937"/>
    </row>
    <row r="4938" spans="1:29" ht="15">
      <c r="A4938"/>
      <c r="J4938"/>
      <c r="AA4938"/>
      <c r="AB4938"/>
      <c r="AC4938"/>
    </row>
    <row r="4939" spans="1:29" ht="15">
      <c r="A4939"/>
      <c r="J4939"/>
      <c r="AA4939"/>
      <c r="AB4939"/>
      <c r="AC4939"/>
    </row>
    <row r="4940" spans="1:29" ht="15">
      <c r="A4940"/>
      <c r="J4940"/>
      <c r="AA4940"/>
      <c r="AB4940"/>
      <c r="AC4940"/>
    </row>
    <row r="4941" spans="1:29" ht="15">
      <c r="A4941"/>
      <c r="J4941"/>
      <c r="AA4941"/>
      <c r="AB4941"/>
      <c r="AC4941"/>
    </row>
    <row r="4942" spans="1:29" ht="15">
      <c r="A4942"/>
      <c r="J4942"/>
      <c r="AA4942"/>
      <c r="AB4942"/>
      <c r="AC4942"/>
    </row>
    <row r="4943" spans="1:29" ht="15">
      <c r="A4943"/>
      <c r="J4943"/>
      <c r="AA4943"/>
      <c r="AB4943"/>
      <c r="AC4943"/>
    </row>
    <row r="4944" spans="1:29" ht="15">
      <c r="A4944"/>
      <c r="J4944"/>
      <c r="AA4944"/>
      <c r="AB4944"/>
      <c r="AC4944"/>
    </row>
    <row r="4945" spans="1:29" ht="15">
      <c r="A4945"/>
      <c r="J4945"/>
      <c r="AA4945"/>
      <c r="AB4945"/>
      <c r="AC4945"/>
    </row>
    <row r="4946" spans="1:29" ht="15">
      <c r="A4946"/>
      <c r="J4946"/>
      <c r="AA4946"/>
      <c r="AB4946"/>
      <c r="AC4946"/>
    </row>
    <row r="4947" spans="1:29" ht="15">
      <c r="A4947"/>
      <c r="J4947"/>
      <c r="AA4947"/>
      <c r="AB4947"/>
      <c r="AC4947"/>
    </row>
    <row r="4948" spans="1:29" ht="15">
      <c r="A4948"/>
      <c r="J4948"/>
      <c r="AA4948"/>
      <c r="AB4948"/>
      <c r="AC4948"/>
    </row>
    <row r="4949" spans="1:29" ht="15">
      <c r="A4949"/>
      <c r="J4949"/>
      <c r="AA4949"/>
      <c r="AB4949"/>
      <c r="AC4949"/>
    </row>
    <row r="4950" spans="1:29" ht="15">
      <c r="A4950"/>
      <c r="J4950"/>
      <c r="AA4950"/>
      <c r="AB4950"/>
      <c r="AC4950"/>
    </row>
    <row r="4951" spans="1:29" ht="15">
      <c r="A4951"/>
      <c r="J4951"/>
      <c r="AA4951"/>
      <c r="AB4951"/>
      <c r="AC4951"/>
    </row>
    <row r="4952" spans="1:29" ht="15">
      <c r="A4952"/>
      <c r="J4952"/>
      <c r="AA4952"/>
      <c r="AB4952"/>
      <c r="AC4952"/>
    </row>
    <row r="4953" spans="1:29" ht="15">
      <c r="A4953"/>
      <c r="J4953"/>
      <c r="AA4953"/>
      <c r="AB4953"/>
      <c r="AC4953"/>
    </row>
    <row r="4954" spans="1:29" ht="15">
      <c r="A4954"/>
      <c r="J4954"/>
      <c r="AA4954"/>
      <c r="AB4954"/>
      <c r="AC4954"/>
    </row>
    <row r="4955" spans="1:29" ht="15">
      <c r="A4955"/>
      <c r="J4955"/>
      <c r="AA4955"/>
      <c r="AB4955"/>
      <c r="AC4955"/>
    </row>
    <row r="4956" spans="1:29" ht="15">
      <c r="A4956"/>
      <c r="J4956"/>
      <c r="AA4956"/>
      <c r="AB4956"/>
      <c r="AC4956"/>
    </row>
    <row r="4957" spans="1:29" ht="15">
      <c r="A4957"/>
      <c r="J4957"/>
      <c r="AA4957"/>
      <c r="AB4957"/>
      <c r="AC4957"/>
    </row>
    <row r="4958" spans="1:29" ht="15">
      <c r="A4958"/>
      <c r="J4958"/>
      <c r="AA4958"/>
      <c r="AB4958"/>
      <c r="AC4958"/>
    </row>
    <row r="4959" spans="1:29" ht="15">
      <c r="A4959"/>
      <c r="J4959"/>
      <c r="AA4959"/>
      <c r="AB4959"/>
      <c r="AC4959"/>
    </row>
    <row r="4960" spans="1:29" ht="15">
      <c r="A4960"/>
      <c r="J4960"/>
      <c r="AA4960"/>
      <c r="AB4960"/>
      <c r="AC4960"/>
    </row>
    <row r="4961" spans="1:29" ht="15">
      <c r="A4961"/>
      <c r="J4961"/>
      <c r="AA4961"/>
      <c r="AB4961"/>
      <c r="AC4961"/>
    </row>
    <row r="4962" spans="1:29" ht="15">
      <c r="A4962"/>
      <c r="J4962"/>
      <c r="AA4962"/>
      <c r="AB4962"/>
      <c r="AC4962"/>
    </row>
    <row r="4963" spans="1:29" ht="15">
      <c r="A4963"/>
      <c r="J4963"/>
      <c r="AA4963"/>
      <c r="AB4963"/>
      <c r="AC4963"/>
    </row>
    <row r="4964" spans="1:29" ht="15">
      <c r="A4964"/>
      <c r="J4964"/>
      <c r="AA4964"/>
      <c r="AB4964"/>
      <c r="AC4964"/>
    </row>
    <row r="4965" spans="1:29" ht="15">
      <c r="A4965"/>
      <c r="J4965"/>
      <c r="AA4965"/>
      <c r="AB4965"/>
      <c r="AC4965"/>
    </row>
    <row r="4966" spans="1:29" ht="15">
      <c r="A4966"/>
      <c r="J4966"/>
      <c r="AA4966"/>
      <c r="AB4966"/>
      <c r="AC4966"/>
    </row>
    <row r="4967" spans="1:29" ht="15">
      <c r="A4967"/>
      <c r="J4967"/>
      <c r="AA4967"/>
      <c r="AB4967"/>
      <c r="AC4967"/>
    </row>
    <row r="4968" spans="1:29" ht="15">
      <c r="A4968"/>
      <c r="J4968"/>
      <c r="AA4968"/>
      <c r="AB4968"/>
      <c r="AC4968"/>
    </row>
    <row r="4969" spans="1:29" ht="15">
      <c r="A4969"/>
      <c r="J4969"/>
      <c r="AA4969"/>
      <c r="AB4969"/>
      <c r="AC4969"/>
    </row>
    <row r="4970" spans="1:29" ht="15">
      <c r="A4970"/>
      <c r="J4970"/>
      <c r="AA4970"/>
      <c r="AB4970"/>
      <c r="AC4970"/>
    </row>
    <row r="4971" spans="1:29" ht="15">
      <c r="A4971"/>
      <c r="J4971"/>
      <c r="AA4971"/>
      <c r="AB4971"/>
      <c r="AC4971"/>
    </row>
    <row r="4972" spans="1:29" ht="15">
      <c r="A4972"/>
      <c r="J4972"/>
      <c r="AA4972"/>
      <c r="AB4972"/>
      <c r="AC4972"/>
    </row>
    <row r="4973" spans="1:29" ht="15">
      <c r="A4973"/>
      <c r="J4973"/>
      <c r="AA4973"/>
      <c r="AB4973"/>
      <c r="AC4973"/>
    </row>
    <row r="4974" spans="1:29" ht="15">
      <c r="A4974"/>
      <c r="J4974"/>
      <c r="AA4974"/>
      <c r="AB4974"/>
      <c r="AC4974"/>
    </row>
    <row r="4975" spans="1:29" ht="15">
      <c r="A4975"/>
      <c r="J4975"/>
      <c r="AA4975"/>
      <c r="AB4975"/>
      <c r="AC4975"/>
    </row>
    <row r="4976" spans="1:29" ht="15">
      <c r="A4976"/>
      <c r="J4976"/>
      <c r="AA4976"/>
      <c r="AB4976"/>
      <c r="AC4976"/>
    </row>
    <row r="4977" spans="1:29" ht="15">
      <c r="A4977"/>
      <c r="J4977"/>
      <c r="AA4977"/>
      <c r="AB4977"/>
      <c r="AC4977"/>
    </row>
    <row r="4978" spans="1:29" ht="15">
      <c r="A4978"/>
      <c r="J4978"/>
      <c r="AA4978"/>
      <c r="AB4978"/>
      <c r="AC4978"/>
    </row>
    <row r="4979" spans="1:29" ht="15">
      <c r="A4979"/>
      <c r="J4979"/>
      <c r="AA4979"/>
      <c r="AB4979"/>
      <c r="AC4979"/>
    </row>
    <row r="4980" spans="1:29" ht="15">
      <c r="A4980"/>
      <c r="J4980"/>
      <c r="AA4980"/>
      <c r="AB4980"/>
      <c r="AC4980"/>
    </row>
    <row r="4981" spans="1:29" ht="15">
      <c r="A4981"/>
      <c r="J4981"/>
      <c r="AA4981"/>
      <c r="AB4981"/>
      <c r="AC4981"/>
    </row>
    <row r="4982" spans="1:29" ht="15">
      <c r="A4982"/>
      <c r="J4982"/>
      <c r="AA4982"/>
      <c r="AB4982"/>
      <c r="AC4982"/>
    </row>
    <row r="4983" spans="1:29" ht="15">
      <c r="A4983"/>
      <c r="J4983"/>
      <c r="AA4983"/>
      <c r="AB4983"/>
      <c r="AC4983"/>
    </row>
    <row r="4984" spans="1:29" ht="15">
      <c r="A4984"/>
      <c r="J4984"/>
      <c r="AA4984"/>
      <c r="AB4984"/>
      <c r="AC4984"/>
    </row>
    <row r="4985" spans="1:29" ht="15">
      <c r="A4985"/>
      <c r="J4985"/>
      <c r="AA4985"/>
      <c r="AB4985"/>
      <c r="AC4985"/>
    </row>
    <row r="4986" spans="1:29" ht="15">
      <c r="A4986"/>
      <c r="J4986"/>
      <c r="AA4986"/>
      <c r="AB4986"/>
      <c r="AC4986"/>
    </row>
    <row r="4987" spans="1:29" ht="15">
      <c r="A4987"/>
      <c r="J4987"/>
      <c r="AA4987"/>
      <c r="AB4987"/>
      <c r="AC4987"/>
    </row>
    <row r="4988" spans="1:29" ht="15">
      <c r="A4988"/>
      <c r="J4988"/>
      <c r="AA4988"/>
      <c r="AB4988"/>
      <c r="AC4988"/>
    </row>
    <row r="4989" spans="1:29" ht="15">
      <c r="A4989"/>
      <c r="J4989"/>
      <c r="AA4989"/>
      <c r="AB4989"/>
      <c r="AC4989"/>
    </row>
    <row r="4990" spans="1:29" ht="15">
      <c r="A4990"/>
      <c r="J4990"/>
      <c r="AA4990"/>
      <c r="AB4990"/>
      <c r="AC4990"/>
    </row>
    <row r="4991" spans="1:29" ht="15">
      <c r="A4991"/>
      <c r="J4991"/>
      <c r="AA4991"/>
      <c r="AB4991"/>
      <c r="AC4991"/>
    </row>
    <row r="4992" spans="1:29" ht="15">
      <c r="A4992"/>
      <c r="J4992"/>
      <c r="AA4992"/>
      <c r="AB4992"/>
      <c r="AC4992"/>
    </row>
    <row r="4993" spans="1:29" ht="15">
      <c r="A4993"/>
      <c r="J4993"/>
      <c r="AA4993"/>
      <c r="AB4993"/>
      <c r="AC4993"/>
    </row>
    <row r="4994" spans="1:29" ht="15">
      <c r="A4994"/>
      <c r="J4994"/>
      <c r="AA4994"/>
      <c r="AB4994"/>
      <c r="AC4994"/>
    </row>
    <row r="4995" spans="1:29" ht="15">
      <c r="A4995"/>
      <c r="J4995"/>
      <c r="AA4995"/>
      <c r="AB4995"/>
      <c r="AC4995"/>
    </row>
    <row r="4996" spans="1:29" ht="15">
      <c r="A4996"/>
      <c r="J4996"/>
      <c r="AA4996"/>
      <c r="AB4996"/>
      <c r="AC4996"/>
    </row>
    <row r="4997" spans="1:29" ht="15">
      <c r="A4997"/>
      <c r="J4997"/>
      <c r="AA4997"/>
      <c r="AB4997"/>
      <c r="AC4997"/>
    </row>
    <row r="4998" spans="1:29" ht="15">
      <c r="A4998"/>
      <c r="J4998"/>
      <c r="AA4998"/>
      <c r="AB4998"/>
      <c r="AC4998"/>
    </row>
    <row r="4999" spans="1:29" ht="15">
      <c r="A4999"/>
      <c r="J4999"/>
      <c r="AA4999"/>
      <c r="AB4999"/>
      <c r="AC4999"/>
    </row>
    <row r="5000" spans="1:29" ht="15">
      <c r="A5000"/>
      <c r="J5000"/>
      <c r="AA5000"/>
      <c r="AB5000"/>
      <c r="AC5000"/>
    </row>
    <row r="5001" spans="1:29" ht="15">
      <c r="A5001"/>
      <c r="J5001"/>
      <c r="AA5001"/>
      <c r="AB5001"/>
      <c r="AC5001"/>
    </row>
    <row r="5002" spans="1:29" ht="15">
      <c r="A5002"/>
      <c r="J5002"/>
      <c r="AA5002"/>
      <c r="AB5002"/>
      <c r="AC5002"/>
    </row>
    <row r="5003" spans="1:29" ht="15">
      <c r="A5003"/>
      <c r="J5003"/>
      <c r="AA5003"/>
      <c r="AB5003"/>
      <c r="AC5003"/>
    </row>
    <row r="5004" spans="1:29" ht="15">
      <c r="A5004"/>
      <c r="J5004"/>
      <c r="AA5004"/>
      <c r="AB5004"/>
      <c r="AC5004"/>
    </row>
    <row r="5005" spans="1:29" ht="15">
      <c r="A5005"/>
      <c r="J5005"/>
      <c r="AA5005"/>
      <c r="AB5005"/>
      <c r="AC5005"/>
    </row>
    <row r="5006" spans="1:29" ht="15">
      <c r="A5006"/>
      <c r="J5006"/>
      <c r="AA5006"/>
      <c r="AB5006"/>
      <c r="AC5006"/>
    </row>
    <row r="5007" spans="1:29" ht="15">
      <c r="A5007"/>
      <c r="J5007"/>
      <c r="AA5007"/>
      <c r="AB5007"/>
      <c r="AC5007"/>
    </row>
    <row r="5008" spans="1:29" ht="15">
      <c r="A5008"/>
      <c r="J5008"/>
      <c r="AA5008"/>
      <c r="AB5008"/>
      <c r="AC5008"/>
    </row>
    <row r="5009" spans="1:29" ht="15">
      <c r="A5009"/>
      <c r="J5009"/>
      <c r="AA5009"/>
      <c r="AB5009"/>
      <c r="AC5009"/>
    </row>
    <row r="5010" spans="1:29" ht="15">
      <c r="A5010"/>
      <c r="J5010"/>
      <c r="AA5010"/>
      <c r="AB5010"/>
      <c r="AC5010"/>
    </row>
    <row r="5011" spans="1:29" ht="15">
      <c r="A5011"/>
      <c r="J5011"/>
      <c r="AA5011"/>
      <c r="AB5011"/>
      <c r="AC5011"/>
    </row>
    <row r="5012" spans="1:29" ht="15">
      <c r="A5012"/>
      <c r="J5012"/>
      <c r="AA5012"/>
      <c r="AB5012"/>
      <c r="AC5012"/>
    </row>
    <row r="5013" spans="1:29" ht="15">
      <c r="A5013"/>
      <c r="J5013"/>
      <c r="AA5013"/>
      <c r="AB5013"/>
      <c r="AC5013"/>
    </row>
    <row r="5014" spans="1:29" ht="15">
      <c r="A5014"/>
      <c r="J5014"/>
      <c r="AA5014"/>
      <c r="AB5014"/>
      <c r="AC5014"/>
    </row>
    <row r="5015" spans="1:29" ht="15">
      <c r="A5015"/>
      <c r="J5015"/>
      <c r="AA5015"/>
      <c r="AB5015"/>
      <c r="AC5015"/>
    </row>
    <row r="5016" spans="1:29" ht="15">
      <c r="A5016"/>
      <c r="J5016"/>
      <c r="AA5016"/>
      <c r="AB5016"/>
      <c r="AC5016"/>
    </row>
    <row r="5017" spans="1:29" ht="15">
      <c r="A5017"/>
      <c r="J5017"/>
      <c r="AA5017"/>
      <c r="AB5017"/>
      <c r="AC5017"/>
    </row>
    <row r="5018" spans="1:29" ht="15">
      <c r="A5018"/>
      <c r="J5018"/>
      <c r="AA5018"/>
      <c r="AB5018"/>
      <c r="AC5018"/>
    </row>
    <row r="5019" spans="1:29" ht="15">
      <c r="A5019"/>
      <c r="J5019"/>
      <c r="AA5019"/>
      <c r="AB5019"/>
      <c r="AC5019"/>
    </row>
    <row r="5020" spans="1:29" ht="15">
      <c r="A5020"/>
      <c r="J5020"/>
      <c r="AA5020"/>
      <c r="AB5020"/>
      <c r="AC5020"/>
    </row>
    <row r="5021" spans="1:29" ht="15">
      <c r="A5021"/>
      <c r="J5021"/>
      <c r="AA5021"/>
      <c r="AB5021"/>
      <c r="AC5021"/>
    </row>
    <row r="5022" spans="1:29" ht="15">
      <c r="A5022"/>
      <c r="J5022"/>
      <c r="AA5022"/>
      <c r="AB5022"/>
      <c r="AC5022"/>
    </row>
    <row r="5023" spans="1:29" ht="15">
      <c r="A5023"/>
      <c r="J5023"/>
      <c r="AA5023"/>
      <c r="AB5023"/>
      <c r="AC5023"/>
    </row>
    <row r="5024" spans="1:29" ht="15">
      <c r="A5024"/>
      <c r="J5024"/>
      <c r="AA5024"/>
      <c r="AB5024"/>
      <c r="AC5024"/>
    </row>
    <row r="5025" spans="1:29" ht="15">
      <c r="A5025"/>
      <c r="J5025"/>
      <c r="AA5025"/>
      <c r="AB5025"/>
      <c r="AC5025"/>
    </row>
    <row r="5026" spans="1:29" ht="15">
      <c r="A5026"/>
      <c r="J5026"/>
      <c r="AA5026"/>
      <c r="AB5026"/>
      <c r="AC5026"/>
    </row>
    <row r="5027" spans="1:29" ht="15">
      <c r="A5027"/>
      <c r="J5027"/>
      <c r="AA5027"/>
      <c r="AB5027"/>
      <c r="AC5027"/>
    </row>
    <row r="5028" spans="1:29" ht="15">
      <c r="A5028"/>
      <c r="J5028"/>
      <c r="AA5028"/>
      <c r="AB5028"/>
      <c r="AC5028"/>
    </row>
    <row r="5029" spans="1:29" ht="15">
      <c r="A5029"/>
      <c r="J5029"/>
      <c r="AA5029"/>
      <c r="AB5029"/>
      <c r="AC5029"/>
    </row>
    <row r="5030" spans="1:29" ht="15">
      <c r="A5030"/>
      <c r="J5030"/>
      <c r="AA5030"/>
      <c r="AB5030"/>
      <c r="AC5030"/>
    </row>
    <row r="5031" spans="1:29" ht="15">
      <c r="A5031"/>
      <c r="J5031"/>
      <c r="AA5031"/>
      <c r="AB5031"/>
      <c r="AC5031"/>
    </row>
    <row r="5032" spans="1:29" ht="15">
      <c r="A5032"/>
      <c r="J5032"/>
      <c r="AA5032"/>
      <c r="AB5032"/>
      <c r="AC5032"/>
    </row>
    <row r="5033" spans="1:29" ht="15">
      <c r="A5033"/>
      <c r="J5033"/>
      <c r="AA5033"/>
      <c r="AB5033"/>
      <c r="AC5033"/>
    </row>
    <row r="5034" spans="1:29" ht="15">
      <c r="A5034"/>
      <c r="J5034"/>
      <c r="AA5034"/>
      <c r="AB5034"/>
      <c r="AC5034"/>
    </row>
    <row r="5035" spans="1:29" ht="15">
      <c r="A5035"/>
      <c r="J5035"/>
      <c r="AA5035"/>
      <c r="AB5035"/>
      <c r="AC5035"/>
    </row>
    <row r="5036" spans="1:29" ht="15">
      <c r="A5036"/>
      <c r="J5036"/>
      <c r="AA5036"/>
      <c r="AB5036"/>
      <c r="AC5036"/>
    </row>
    <row r="5037" spans="1:29" ht="15">
      <c r="A5037"/>
      <c r="J5037"/>
      <c r="AA5037"/>
      <c r="AB5037"/>
      <c r="AC5037"/>
    </row>
    <row r="5038" spans="1:29" ht="15">
      <c r="A5038"/>
      <c r="J5038"/>
      <c r="AA5038"/>
      <c r="AB5038"/>
      <c r="AC5038"/>
    </row>
    <row r="5039" spans="1:29" ht="15">
      <c r="A5039"/>
      <c r="J5039"/>
      <c r="AA5039"/>
      <c r="AB5039"/>
      <c r="AC5039"/>
    </row>
    <row r="5040" spans="1:29" ht="15">
      <c r="A5040"/>
      <c r="J5040"/>
      <c r="AA5040"/>
      <c r="AB5040"/>
      <c r="AC5040"/>
    </row>
    <row r="5041" spans="1:29" ht="15">
      <c r="A5041"/>
      <c r="J5041"/>
      <c r="AA5041"/>
      <c r="AB5041"/>
      <c r="AC5041"/>
    </row>
    <row r="5042" spans="1:29" ht="15">
      <c r="A5042"/>
      <c r="J5042"/>
      <c r="AA5042"/>
      <c r="AB5042"/>
      <c r="AC5042"/>
    </row>
    <row r="5043" spans="1:29" ht="15">
      <c r="A5043"/>
      <c r="J5043"/>
      <c r="AA5043"/>
      <c r="AB5043"/>
      <c r="AC5043"/>
    </row>
    <row r="5044" spans="1:29" ht="15">
      <c r="A5044"/>
      <c r="J5044"/>
      <c r="AA5044"/>
      <c r="AB5044"/>
      <c r="AC5044"/>
    </row>
    <row r="5045" spans="1:29" ht="15">
      <c r="A5045"/>
      <c r="J5045"/>
      <c r="AA5045"/>
      <c r="AB5045"/>
      <c r="AC5045"/>
    </row>
    <row r="5046" spans="1:29" ht="15">
      <c r="A5046"/>
      <c r="J5046"/>
      <c r="AA5046"/>
      <c r="AB5046"/>
      <c r="AC5046"/>
    </row>
    <row r="5047" spans="1:29" ht="15">
      <c r="A5047"/>
      <c r="J5047"/>
      <c r="AA5047"/>
      <c r="AB5047"/>
      <c r="AC5047"/>
    </row>
    <row r="5048" spans="1:29" ht="15">
      <c r="A5048"/>
      <c r="J5048"/>
      <c r="AA5048"/>
      <c r="AB5048"/>
      <c r="AC5048"/>
    </row>
    <row r="5049" spans="1:29" ht="15">
      <c r="A5049"/>
      <c r="J5049"/>
      <c r="AA5049"/>
      <c r="AB5049"/>
      <c r="AC5049"/>
    </row>
    <row r="5050" spans="1:29" ht="15">
      <c r="A5050"/>
      <c r="J5050"/>
      <c r="AA5050"/>
      <c r="AB5050"/>
      <c r="AC5050"/>
    </row>
    <row r="5051" spans="1:29" ht="15">
      <c r="A5051"/>
      <c r="J5051"/>
      <c r="AA5051"/>
      <c r="AB5051"/>
      <c r="AC5051"/>
    </row>
    <row r="5052" spans="1:29" ht="15">
      <c r="A5052"/>
      <c r="J5052"/>
      <c r="AA5052"/>
      <c r="AB5052"/>
      <c r="AC5052"/>
    </row>
    <row r="5053" spans="1:29" ht="15">
      <c r="A5053"/>
      <c r="J5053"/>
      <c r="AA5053"/>
      <c r="AB5053"/>
      <c r="AC5053"/>
    </row>
    <row r="5054" spans="1:29" ht="15">
      <c r="A5054"/>
      <c r="J5054"/>
      <c r="AA5054"/>
      <c r="AB5054"/>
      <c r="AC5054"/>
    </row>
    <row r="5055" spans="1:29" ht="15">
      <c r="A5055"/>
      <c r="J5055"/>
      <c r="AA5055"/>
      <c r="AB5055"/>
      <c r="AC5055"/>
    </row>
    <row r="5056" spans="1:29" ht="15">
      <c r="A5056"/>
      <c r="J5056"/>
      <c r="AA5056"/>
      <c r="AB5056"/>
      <c r="AC5056"/>
    </row>
    <row r="5057" spans="1:29" ht="15">
      <c r="A5057"/>
      <c r="J5057"/>
      <c r="AA5057"/>
      <c r="AB5057"/>
      <c r="AC5057"/>
    </row>
    <row r="5058" spans="1:29" ht="15">
      <c r="A5058"/>
      <c r="J5058"/>
      <c r="AA5058"/>
      <c r="AB5058"/>
      <c r="AC5058"/>
    </row>
    <row r="5059" spans="1:29" ht="15">
      <c r="A5059"/>
      <c r="J5059"/>
      <c r="AA5059"/>
      <c r="AB5059"/>
      <c r="AC5059"/>
    </row>
    <row r="5060" spans="1:29" ht="15">
      <c r="A5060"/>
      <c r="J5060"/>
      <c r="AA5060"/>
      <c r="AB5060"/>
      <c r="AC5060"/>
    </row>
    <row r="5061" spans="1:29" ht="15">
      <c r="A5061"/>
      <c r="J5061"/>
      <c r="AA5061"/>
      <c r="AB5061"/>
      <c r="AC5061"/>
    </row>
    <row r="5062" spans="1:29" ht="15">
      <c r="A5062"/>
      <c r="J5062"/>
      <c r="AA5062"/>
      <c r="AB5062"/>
      <c r="AC5062"/>
    </row>
    <row r="5063" spans="1:29" ht="15">
      <c r="A5063"/>
      <c r="J5063"/>
      <c r="AA5063"/>
      <c r="AB5063"/>
      <c r="AC5063"/>
    </row>
    <row r="5064" spans="1:29" ht="15">
      <c r="A5064"/>
      <c r="J5064"/>
      <c r="AA5064"/>
      <c r="AB5064"/>
      <c r="AC5064"/>
    </row>
    <row r="5065" spans="1:29" ht="15">
      <c r="A5065"/>
      <c r="J5065"/>
      <c r="AA5065"/>
      <c r="AB5065"/>
      <c r="AC5065"/>
    </row>
    <row r="5066" spans="1:29" ht="15">
      <c r="A5066"/>
      <c r="J5066"/>
      <c r="AA5066"/>
      <c r="AB5066"/>
      <c r="AC5066"/>
    </row>
    <row r="5067" spans="1:29" ht="15">
      <c r="A5067"/>
      <c r="J5067"/>
      <c r="AA5067"/>
      <c r="AB5067"/>
      <c r="AC5067"/>
    </row>
    <row r="5068" spans="1:29" ht="15">
      <c r="A5068"/>
      <c r="J5068"/>
      <c r="AA5068"/>
      <c r="AB5068"/>
      <c r="AC5068"/>
    </row>
    <row r="5069" spans="1:29" ht="15">
      <c r="A5069"/>
      <c r="J5069"/>
      <c r="AA5069"/>
      <c r="AB5069"/>
      <c r="AC5069"/>
    </row>
    <row r="5070" spans="1:29" ht="15">
      <c r="A5070"/>
      <c r="J5070"/>
      <c r="AA5070"/>
      <c r="AB5070"/>
      <c r="AC5070"/>
    </row>
    <row r="5071" spans="1:29" ht="15">
      <c r="A5071"/>
      <c r="J5071"/>
      <c r="AA5071"/>
      <c r="AB5071"/>
      <c r="AC5071"/>
    </row>
    <row r="5072" spans="1:29" ht="15">
      <c r="A5072"/>
      <c r="J5072"/>
      <c r="AA5072"/>
      <c r="AB5072"/>
      <c r="AC5072"/>
    </row>
    <row r="5073" spans="1:29" ht="15">
      <c r="A5073"/>
      <c r="J5073"/>
      <c r="AA5073"/>
      <c r="AB5073"/>
      <c r="AC5073"/>
    </row>
    <row r="5074" spans="1:29" ht="15">
      <c r="A5074"/>
      <c r="J5074"/>
      <c r="AA5074"/>
      <c r="AB5074"/>
      <c r="AC5074"/>
    </row>
    <row r="5075" spans="1:29" ht="15">
      <c r="A5075"/>
      <c r="J5075"/>
      <c r="AA5075"/>
      <c r="AB5075"/>
      <c r="AC5075"/>
    </row>
    <row r="5076" spans="1:29" ht="15">
      <c r="A5076"/>
      <c r="J5076"/>
      <c r="AA5076"/>
      <c r="AB5076"/>
      <c r="AC5076"/>
    </row>
    <row r="5077" spans="1:29" ht="15">
      <c r="A5077"/>
      <c r="J5077"/>
      <c r="AA5077"/>
      <c r="AB5077"/>
      <c r="AC5077"/>
    </row>
    <row r="5078" spans="1:29" ht="15">
      <c r="A5078"/>
      <c r="J5078"/>
      <c r="AA5078"/>
      <c r="AB5078"/>
      <c r="AC5078"/>
    </row>
    <row r="5079" spans="1:29" ht="15">
      <c r="A5079"/>
      <c r="J5079"/>
      <c r="AA5079"/>
      <c r="AB5079"/>
      <c r="AC5079"/>
    </row>
    <row r="5080" spans="1:29" ht="15">
      <c r="A5080"/>
      <c r="J5080"/>
      <c r="AA5080"/>
      <c r="AB5080"/>
      <c r="AC5080"/>
    </row>
    <row r="5081" spans="1:29" ht="15">
      <c r="A5081"/>
      <c r="J5081"/>
      <c r="AA5081"/>
      <c r="AB5081"/>
      <c r="AC5081"/>
    </row>
    <row r="5082" spans="1:29" ht="15">
      <c r="A5082"/>
      <c r="J5082"/>
      <c r="AA5082"/>
      <c r="AB5082"/>
      <c r="AC5082"/>
    </row>
    <row r="5083" spans="1:29" ht="15">
      <c r="A5083"/>
      <c r="J5083"/>
      <c r="AA5083"/>
      <c r="AB5083"/>
      <c r="AC5083"/>
    </row>
    <row r="5084" spans="1:29" ht="15">
      <c r="A5084"/>
      <c r="J5084"/>
      <c r="AA5084"/>
      <c r="AB5084"/>
      <c r="AC5084"/>
    </row>
    <row r="5085" spans="1:29" ht="15">
      <c r="A5085"/>
      <c r="J5085"/>
      <c r="AA5085"/>
      <c r="AB5085"/>
      <c r="AC5085"/>
    </row>
    <row r="5086" spans="1:29" ht="15">
      <c r="A5086"/>
      <c r="J5086"/>
      <c r="AA5086"/>
      <c r="AB5086"/>
      <c r="AC5086"/>
    </row>
    <row r="5087" spans="1:29" ht="15">
      <c r="A5087"/>
      <c r="J5087"/>
      <c r="AA5087"/>
      <c r="AB5087"/>
      <c r="AC5087"/>
    </row>
    <row r="5088" spans="1:29" ht="15">
      <c r="A5088"/>
      <c r="J5088"/>
      <c r="AA5088"/>
      <c r="AB5088"/>
      <c r="AC5088"/>
    </row>
    <row r="5089" spans="1:29" ht="15">
      <c r="A5089"/>
      <c r="J5089"/>
      <c r="AA5089"/>
      <c r="AB5089"/>
      <c r="AC5089"/>
    </row>
    <row r="5090" spans="1:29" ht="15">
      <c r="A5090"/>
      <c r="J5090"/>
      <c r="AA5090"/>
      <c r="AB5090"/>
      <c r="AC5090"/>
    </row>
    <row r="5091" spans="1:29" ht="15">
      <c r="A5091"/>
      <c r="J5091"/>
      <c r="AA5091"/>
      <c r="AB5091"/>
      <c r="AC5091"/>
    </row>
    <row r="5092" spans="1:29" ht="15">
      <c r="A5092"/>
      <c r="J5092"/>
      <c r="AA5092"/>
      <c r="AB5092"/>
      <c r="AC5092"/>
    </row>
    <row r="5093" spans="1:29" ht="15">
      <c r="A5093"/>
      <c r="J5093"/>
      <c r="AA5093"/>
      <c r="AB5093"/>
      <c r="AC5093"/>
    </row>
    <row r="5094" spans="1:29" ht="15">
      <c r="A5094"/>
      <c r="J5094"/>
      <c r="AA5094"/>
      <c r="AB5094"/>
      <c r="AC5094"/>
    </row>
    <row r="5095" spans="1:29" ht="15">
      <c r="A5095"/>
      <c r="J5095"/>
      <c r="AA5095"/>
      <c r="AB5095"/>
      <c r="AC5095"/>
    </row>
    <row r="5096" spans="1:29" ht="15">
      <c r="A5096"/>
      <c r="J5096"/>
      <c r="AA5096"/>
      <c r="AB5096"/>
      <c r="AC5096"/>
    </row>
    <row r="5097" spans="1:29" ht="15">
      <c r="A5097"/>
      <c r="J5097"/>
      <c r="AA5097"/>
      <c r="AB5097"/>
      <c r="AC5097"/>
    </row>
    <row r="5098" spans="1:29" ht="15">
      <c r="A5098"/>
      <c r="J5098"/>
      <c r="AA5098"/>
      <c r="AB5098"/>
      <c r="AC5098"/>
    </row>
    <row r="5099" spans="1:29" ht="15">
      <c r="A5099"/>
      <c r="J5099"/>
      <c r="AA5099"/>
      <c r="AB5099"/>
      <c r="AC5099"/>
    </row>
    <row r="5100" spans="1:29" ht="15">
      <c r="A5100"/>
      <c r="J5100"/>
      <c r="AA5100"/>
      <c r="AB5100"/>
      <c r="AC5100"/>
    </row>
    <row r="5101" spans="1:29" ht="15">
      <c r="A5101"/>
      <c r="J5101"/>
      <c r="AA5101"/>
      <c r="AB5101"/>
      <c r="AC5101"/>
    </row>
    <row r="5102" spans="1:29" ht="15">
      <c r="A5102"/>
      <c r="J5102"/>
      <c r="AA5102"/>
      <c r="AB5102"/>
      <c r="AC5102"/>
    </row>
    <row r="5103" spans="1:29" ht="15">
      <c r="A5103"/>
      <c r="J5103"/>
      <c r="AA5103"/>
      <c r="AB5103"/>
      <c r="AC5103"/>
    </row>
    <row r="5104" spans="1:29" ht="15">
      <c r="A5104"/>
      <c r="J5104"/>
      <c r="AA5104"/>
      <c r="AB5104"/>
      <c r="AC5104"/>
    </row>
    <row r="5105" spans="1:29" ht="15">
      <c r="A5105"/>
      <c r="J5105"/>
      <c r="AA5105"/>
      <c r="AB5105"/>
      <c r="AC5105"/>
    </row>
    <row r="5106" spans="1:29" ht="15">
      <c r="A5106"/>
      <c r="J5106"/>
      <c r="AA5106"/>
      <c r="AB5106"/>
      <c r="AC5106"/>
    </row>
    <row r="5107" spans="1:29" ht="15">
      <c r="A5107"/>
      <c r="J5107"/>
      <c r="AA5107"/>
      <c r="AB5107"/>
      <c r="AC5107"/>
    </row>
    <row r="5108" spans="1:29" ht="15">
      <c r="A5108"/>
      <c r="J5108"/>
      <c r="AA5108"/>
      <c r="AB5108"/>
      <c r="AC5108"/>
    </row>
    <row r="5109" spans="1:29" ht="15">
      <c r="A5109"/>
      <c r="J5109"/>
      <c r="AA5109"/>
      <c r="AB5109"/>
      <c r="AC5109"/>
    </row>
    <row r="5110" spans="1:29" ht="15">
      <c r="A5110"/>
      <c r="J5110"/>
      <c r="AA5110"/>
      <c r="AB5110"/>
      <c r="AC5110"/>
    </row>
    <row r="5111" spans="1:29" ht="15">
      <c r="A5111"/>
      <c r="J5111"/>
      <c r="AA5111"/>
      <c r="AB5111"/>
      <c r="AC5111"/>
    </row>
    <row r="5112" spans="1:29" ht="15">
      <c r="A5112"/>
      <c r="J5112"/>
      <c r="AA5112"/>
      <c r="AB5112"/>
      <c r="AC5112"/>
    </row>
    <row r="5113" spans="1:29" ht="15">
      <c r="A5113"/>
      <c r="J5113"/>
      <c r="AA5113"/>
      <c r="AB5113"/>
      <c r="AC5113"/>
    </row>
    <row r="5114" spans="1:29" ht="15">
      <c r="A5114"/>
      <c r="J5114"/>
      <c r="AA5114"/>
      <c r="AB5114"/>
      <c r="AC5114"/>
    </row>
    <row r="5115" spans="1:29" ht="15">
      <c r="A5115"/>
      <c r="J5115"/>
      <c r="AA5115"/>
      <c r="AB5115"/>
      <c r="AC5115"/>
    </row>
    <row r="5116" spans="1:29" ht="15">
      <c r="A5116"/>
      <c r="J5116"/>
      <c r="AA5116"/>
      <c r="AB5116"/>
      <c r="AC5116"/>
    </row>
    <row r="5117" spans="1:29" ht="15">
      <c r="A5117"/>
      <c r="J5117"/>
      <c r="AA5117"/>
      <c r="AB5117"/>
      <c r="AC5117"/>
    </row>
    <row r="5118" spans="1:29" ht="15">
      <c r="A5118"/>
      <c r="J5118"/>
      <c r="AA5118"/>
      <c r="AB5118"/>
      <c r="AC5118"/>
    </row>
    <row r="5119" spans="1:29" ht="15">
      <c r="A5119"/>
      <c r="J5119"/>
      <c r="AA5119"/>
      <c r="AB5119"/>
      <c r="AC5119"/>
    </row>
    <row r="5120" spans="1:29" ht="15">
      <c r="A5120"/>
      <c r="J5120"/>
      <c r="AA5120"/>
      <c r="AB5120"/>
      <c r="AC5120"/>
    </row>
    <row r="5121" spans="1:29" ht="15">
      <c r="A5121"/>
      <c r="J5121"/>
      <c r="AA5121"/>
      <c r="AB5121"/>
      <c r="AC5121"/>
    </row>
    <row r="5122" spans="1:29" ht="15">
      <c r="A5122"/>
      <c r="J5122"/>
      <c r="AA5122"/>
      <c r="AB5122"/>
      <c r="AC5122"/>
    </row>
    <row r="5123" spans="1:29" ht="15">
      <c r="A5123"/>
      <c r="J5123"/>
      <c r="AA5123"/>
      <c r="AB5123"/>
      <c r="AC5123"/>
    </row>
    <row r="5124" spans="1:29" ht="15">
      <c r="A5124"/>
      <c r="J5124"/>
      <c r="AA5124"/>
      <c r="AB5124"/>
      <c r="AC5124"/>
    </row>
    <row r="5125" spans="1:29" ht="15">
      <c r="A5125"/>
      <c r="J5125"/>
      <c r="AA5125"/>
      <c r="AB5125"/>
      <c r="AC5125"/>
    </row>
    <row r="5126" spans="1:29" ht="15">
      <c r="A5126"/>
      <c r="J5126"/>
      <c r="AA5126"/>
      <c r="AB5126"/>
      <c r="AC5126"/>
    </row>
    <row r="5127" spans="1:29" ht="15">
      <c r="A5127"/>
      <c r="J5127"/>
      <c r="AA5127"/>
      <c r="AB5127"/>
      <c r="AC5127"/>
    </row>
    <row r="5128" spans="1:29" ht="15">
      <c r="A5128"/>
      <c r="J5128"/>
      <c r="AA5128"/>
      <c r="AB5128"/>
      <c r="AC5128"/>
    </row>
    <row r="5129" spans="1:29" ht="15">
      <c r="A5129"/>
      <c r="J5129"/>
      <c r="AA5129"/>
      <c r="AB5129"/>
      <c r="AC5129"/>
    </row>
    <row r="5130" spans="1:29" ht="15">
      <c r="A5130"/>
      <c r="J5130"/>
      <c r="AA5130"/>
      <c r="AB5130"/>
      <c r="AC5130"/>
    </row>
    <row r="5131" spans="1:29" ht="15">
      <c r="A5131"/>
      <c r="J5131"/>
      <c r="AA5131"/>
      <c r="AB5131"/>
      <c r="AC5131"/>
    </row>
    <row r="5132" spans="1:29" ht="15">
      <c r="A5132"/>
      <c r="J5132"/>
      <c r="AA5132"/>
      <c r="AB5132"/>
      <c r="AC5132"/>
    </row>
    <row r="5133" spans="1:29" ht="15">
      <c r="A5133"/>
      <c r="J5133"/>
      <c r="AA5133"/>
      <c r="AB5133"/>
      <c r="AC5133"/>
    </row>
    <row r="5134" spans="1:29" ht="15">
      <c r="A5134"/>
      <c r="J5134"/>
      <c r="AA5134"/>
      <c r="AB5134"/>
      <c r="AC5134"/>
    </row>
    <row r="5135" spans="1:29" ht="15">
      <c r="A5135"/>
      <c r="J5135"/>
      <c r="AA5135"/>
      <c r="AB5135"/>
      <c r="AC5135"/>
    </row>
    <row r="5136" spans="1:29" ht="15">
      <c r="A5136"/>
      <c r="J5136"/>
      <c r="AA5136"/>
      <c r="AB5136"/>
      <c r="AC5136"/>
    </row>
    <row r="5137" spans="1:29" ht="15">
      <c r="A5137"/>
      <c r="J5137"/>
      <c r="AA5137"/>
      <c r="AB5137"/>
      <c r="AC5137"/>
    </row>
    <row r="5138" spans="1:29" ht="15">
      <c r="A5138"/>
      <c r="J5138"/>
      <c r="AA5138"/>
      <c r="AB5138"/>
      <c r="AC5138"/>
    </row>
    <row r="5139" spans="1:29" ht="15">
      <c r="A5139"/>
      <c r="J5139"/>
      <c r="AA5139"/>
      <c r="AB5139"/>
      <c r="AC5139"/>
    </row>
    <row r="5140" spans="1:29" ht="15">
      <c r="A5140"/>
      <c r="J5140"/>
      <c r="AA5140"/>
      <c r="AB5140"/>
      <c r="AC5140"/>
    </row>
    <row r="5141" spans="1:29" ht="15">
      <c r="A5141"/>
      <c r="J5141"/>
      <c r="AA5141"/>
      <c r="AB5141"/>
      <c r="AC5141"/>
    </row>
    <row r="5142" spans="1:29" ht="15">
      <c r="A5142"/>
      <c r="J5142"/>
      <c r="AA5142"/>
      <c r="AB5142"/>
      <c r="AC5142"/>
    </row>
    <row r="5143" spans="1:29" ht="15">
      <c r="A5143"/>
      <c r="J5143"/>
      <c r="AA5143"/>
      <c r="AB5143"/>
      <c r="AC5143"/>
    </row>
    <row r="5144" spans="1:29" ht="15">
      <c r="A5144"/>
      <c r="J5144"/>
      <c r="AA5144"/>
      <c r="AB5144"/>
      <c r="AC5144"/>
    </row>
    <row r="5145" spans="1:29" ht="15">
      <c r="A5145"/>
      <c r="J5145"/>
      <c r="AA5145"/>
      <c r="AB5145"/>
      <c r="AC5145"/>
    </row>
    <row r="5146" spans="1:29" ht="15">
      <c r="A5146"/>
      <c r="J5146"/>
      <c r="AA5146"/>
      <c r="AB5146"/>
      <c r="AC5146"/>
    </row>
    <row r="5147" spans="1:29" ht="15">
      <c r="A5147"/>
      <c r="J5147"/>
      <c r="AA5147"/>
      <c r="AB5147"/>
      <c r="AC5147"/>
    </row>
    <row r="5148" spans="1:29" ht="15">
      <c r="A5148"/>
      <c r="J5148"/>
      <c r="AA5148"/>
      <c r="AB5148"/>
      <c r="AC5148"/>
    </row>
    <row r="5149" spans="1:29" ht="15">
      <c r="A5149"/>
      <c r="J5149"/>
      <c r="AA5149"/>
      <c r="AB5149"/>
      <c r="AC5149"/>
    </row>
    <row r="5150" spans="1:29" ht="15">
      <c r="A5150"/>
      <c r="J5150"/>
      <c r="AA5150"/>
      <c r="AB5150"/>
      <c r="AC5150"/>
    </row>
    <row r="5151" spans="1:29" ht="15">
      <c r="A5151"/>
      <c r="J5151"/>
      <c r="AA5151"/>
      <c r="AB5151"/>
      <c r="AC5151"/>
    </row>
    <row r="5152" spans="1:29" ht="15">
      <c r="A5152"/>
      <c r="J5152"/>
      <c r="AA5152"/>
      <c r="AB5152"/>
      <c r="AC5152"/>
    </row>
    <row r="5153" spans="1:29" ht="15">
      <c r="A5153"/>
      <c r="J5153"/>
      <c r="AA5153"/>
      <c r="AB5153"/>
      <c r="AC5153"/>
    </row>
    <row r="5154" spans="1:29" ht="15">
      <c r="A5154"/>
      <c r="J5154"/>
      <c r="AA5154"/>
      <c r="AB5154"/>
      <c r="AC5154"/>
    </row>
    <row r="5155" spans="1:29" ht="15">
      <c r="A5155"/>
      <c r="J5155"/>
      <c r="AA5155"/>
      <c r="AB5155"/>
      <c r="AC5155"/>
    </row>
    <row r="5156" spans="1:29" ht="15">
      <c r="A5156"/>
      <c r="J5156"/>
      <c r="AA5156"/>
      <c r="AB5156"/>
      <c r="AC5156"/>
    </row>
    <row r="5157" spans="1:29" ht="15">
      <c r="A5157"/>
      <c r="J5157"/>
      <c r="AA5157"/>
      <c r="AB5157"/>
      <c r="AC5157"/>
    </row>
    <row r="5158" spans="1:29" ht="15">
      <c r="A5158"/>
      <c r="J5158"/>
      <c r="AA5158"/>
      <c r="AB5158"/>
      <c r="AC5158"/>
    </row>
    <row r="5159" spans="1:29" ht="15">
      <c r="A5159"/>
      <c r="J5159"/>
      <c r="AA5159"/>
      <c r="AB5159"/>
      <c r="AC5159"/>
    </row>
    <row r="5160" spans="1:29" ht="15">
      <c r="A5160"/>
      <c r="J5160"/>
      <c r="AA5160"/>
      <c r="AB5160"/>
      <c r="AC5160"/>
    </row>
    <row r="5161" spans="1:29" ht="15">
      <c r="A5161"/>
      <c r="J5161"/>
      <c r="AA5161"/>
      <c r="AB5161"/>
      <c r="AC5161"/>
    </row>
    <row r="5162" spans="1:29" ht="15">
      <c r="A5162"/>
      <c r="J5162"/>
      <c r="AA5162"/>
      <c r="AB5162"/>
      <c r="AC5162"/>
    </row>
    <row r="5163" spans="1:29" ht="15">
      <c r="A5163"/>
      <c r="J5163"/>
      <c r="AA5163"/>
      <c r="AB5163"/>
      <c r="AC5163"/>
    </row>
    <row r="5164" spans="1:29" ht="15">
      <c r="A5164"/>
      <c r="J5164"/>
      <c r="AA5164"/>
      <c r="AB5164"/>
      <c r="AC5164"/>
    </row>
    <row r="5165" spans="1:29" ht="15">
      <c r="A5165"/>
      <c r="J5165"/>
      <c r="AA5165"/>
      <c r="AB5165"/>
      <c r="AC5165"/>
    </row>
    <row r="5166" spans="1:29" ht="15">
      <c r="A5166"/>
      <c r="J5166"/>
      <c r="AA5166"/>
      <c r="AB5166"/>
      <c r="AC5166"/>
    </row>
    <row r="5167" spans="1:29" ht="15">
      <c r="A5167"/>
      <c r="J5167"/>
      <c r="AA5167"/>
      <c r="AB5167"/>
      <c r="AC5167"/>
    </row>
    <row r="5168" spans="1:29" ht="15">
      <c r="A5168"/>
      <c r="J5168"/>
      <c r="AA5168"/>
      <c r="AB5168"/>
      <c r="AC5168"/>
    </row>
    <row r="5169" spans="1:29" ht="15">
      <c r="A5169"/>
      <c r="J5169"/>
      <c r="AA5169"/>
      <c r="AB5169"/>
      <c r="AC5169"/>
    </row>
    <row r="5170" spans="1:29" ht="15">
      <c r="A5170"/>
      <c r="J5170"/>
      <c r="AA5170"/>
      <c r="AB5170"/>
      <c r="AC5170"/>
    </row>
    <row r="5171" spans="1:29" ht="15">
      <c r="A5171"/>
      <c r="J5171"/>
      <c r="AA5171"/>
      <c r="AB5171"/>
      <c r="AC5171"/>
    </row>
    <row r="5172" spans="1:29" ht="15">
      <c r="A5172"/>
      <c r="J5172"/>
      <c r="AA5172"/>
      <c r="AB5172"/>
      <c r="AC5172"/>
    </row>
    <row r="5173" spans="1:29" ht="15">
      <c r="A5173"/>
      <c r="J5173"/>
      <c r="AA5173"/>
      <c r="AB5173"/>
      <c r="AC5173"/>
    </row>
    <row r="5174" spans="1:29" ht="15">
      <c r="A5174"/>
      <c r="J5174"/>
      <c r="AA5174"/>
      <c r="AB5174"/>
      <c r="AC5174"/>
    </row>
    <row r="5175" spans="1:29" ht="15">
      <c r="A5175"/>
      <c r="J5175"/>
      <c r="AA5175"/>
      <c r="AB5175"/>
      <c r="AC5175"/>
    </row>
    <row r="5176" spans="1:29" ht="15">
      <c r="A5176"/>
      <c r="J5176"/>
      <c r="AA5176"/>
      <c r="AB5176"/>
      <c r="AC5176"/>
    </row>
    <row r="5177" spans="1:29" ht="15">
      <c r="A5177"/>
      <c r="J5177"/>
      <c r="AA5177"/>
      <c r="AB5177"/>
      <c r="AC5177"/>
    </row>
    <row r="5178" spans="1:29" ht="15">
      <c r="A5178"/>
      <c r="J5178"/>
      <c r="AA5178"/>
      <c r="AB5178"/>
      <c r="AC5178"/>
    </row>
    <row r="5179" spans="1:29" ht="15">
      <c r="A5179"/>
      <c r="J5179"/>
      <c r="AA5179"/>
      <c r="AB5179"/>
      <c r="AC5179"/>
    </row>
    <row r="5180" spans="1:29" ht="15">
      <c r="A5180"/>
      <c r="J5180"/>
      <c r="AA5180"/>
      <c r="AB5180"/>
      <c r="AC5180"/>
    </row>
    <row r="5181" spans="1:29" ht="15">
      <c r="A5181"/>
      <c r="J5181"/>
      <c r="AA5181"/>
      <c r="AB5181"/>
      <c r="AC5181"/>
    </row>
    <row r="5182" spans="1:29" ht="15">
      <c r="A5182"/>
      <c r="J5182"/>
      <c r="AA5182"/>
      <c r="AB5182"/>
      <c r="AC5182"/>
    </row>
    <row r="5183" spans="1:29" ht="15">
      <c r="A5183"/>
      <c r="J5183"/>
      <c r="AA5183"/>
      <c r="AB5183"/>
      <c r="AC5183"/>
    </row>
    <row r="5184" spans="1:29" ht="15">
      <c r="A5184"/>
      <c r="J5184"/>
      <c r="AA5184"/>
      <c r="AB5184"/>
      <c r="AC5184"/>
    </row>
    <row r="5185" spans="1:29" ht="15">
      <c r="A5185"/>
      <c r="J5185"/>
      <c r="AA5185"/>
      <c r="AB5185"/>
      <c r="AC5185"/>
    </row>
    <row r="5186" spans="1:29" ht="15">
      <c r="A5186"/>
      <c r="J5186"/>
      <c r="AA5186"/>
      <c r="AB5186"/>
      <c r="AC5186"/>
    </row>
    <row r="5187" spans="1:29" ht="15">
      <c r="A5187"/>
      <c r="J5187"/>
      <c r="AA5187"/>
      <c r="AB5187"/>
      <c r="AC5187"/>
    </row>
    <row r="5188" spans="1:29" ht="15">
      <c r="A5188"/>
      <c r="J5188"/>
      <c r="AA5188"/>
      <c r="AB5188"/>
      <c r="AC5188"/>
    </row>
    <row r="5189" spans="1:29" ht="15">
      <c r="A5189"/>
      <c r="J5189"/>
      <c r="AA5189"/>
      <c r="AB5189"/>
      <c r="AC5189"/>
    </row>
    <row r="5190" spans="1:29" ht="15">
      <c r="A5190"/>
      <c r="J5190"/>
      <c r="AA5190"/>
      <c r="AB5190"/>
      <c r="AC5190"/>
    </row>
    <row r="5191" spans="1:29" ht="15">
      <c r="A5191"/>
      <c r="J5191"/>
      <c r="AA5191"/>
      <c r="AB5191"/>
      <c r="AC5191"/>
    </row>
    <row r="5192" spans="1:29" ht="15">
      <c r="A5192"/>
      <c r="J5192"/>
      <c r="AA5192"/>
      <c r="AB5192"/>
      <c r="AC5192"/>
    </row>
    <row r="5193" spans="1:29" ht="15">
      <c r="A5193"/>
      <c r="J5193"/>
      <c r="AA5193"/>
      <c r="AB5193"/>
      <c r="AC5193"/>
    </row>
    <row r="5194" spans="1:29" ht="15">
      <c r="A5194"/>
      <c r="J5194"/>
      <c r="AA5194"/>
      <c r="AB5194"/>
      <c r="AC5194"/>
    </row>
    <row r="5195" spans="1:29" ht="15">
      <c r="A5195"/>
      <c r="J5195"/>
      <c r="AA5195"/>
      <c r="AB5195"/>
      <c r="AC5195"/>
    </row>
    <row r="5196" spans="1:29" ht="15">
      <c r="A5196"/>
      <c r="J5196"/>
      <c r="AA5196"/>
      <c r="AB5196"/>
      <c r="AC5196"/>
    </row>
    <row r="5197" spans="1:29" ht="15">
      <c r="A5197"/>
      <c r="J5197"/>
      <c r="AA5197"/>
      <c r="AB5197"/>
      <c r="AC5197"/>
    </row>
    <row r="5198" spans="1:29" ht="15">
      <c r="A5198"/>
      <c r="J5198"/>
      <c r="AA5198"/>
      <c r="AB5198"/>
      <c r="AC5198"/>
    </row>
    <row r="5199" spans="1:29" ht="15">
      <c r="A5199"/>
      <c r="J5199"/>
      <c r="AA5199"/>
      <c r="AB5199"/>
      <c r="AC5199"/>
    </row>
    <row r="5200" spans="1:29" ht="15">
      <c r="A5200"/>
      <c r="J5200"/>
      <c r="AA5200"/>
      <c r="AB5200"/>
      <c r="AC5200"/>
    </row>
    <row r="5201" spans="1:29" ht="15">
      <c r="A5201"/>
      <c r="J5201"/>
      <c r="AA5201"/>
      <c r="AB5201"/>
      <c r="AC5201"/>
    </row>
    <row r="5202" spans="1:29" ht="15">
      <c r="A5202"/>
      <c r="J5202"/>
      <c r="AA5202"/>
      <c r="AB5202"/>
      <c r="AC5202"/>
    </row>
    <row r="5203" spans="1:29" ht="15">
      <c r="A5203"/>
      <c r="J5203"/>
      <c r="AA5203"/>
      <c r="AB5203"/>
      <c r="AC5203"/>
    </row>
    <row r="5204" spans="1:29" ht="15">
      <c r="A5204"/>
      <c r="J5204"/>
      <c r="AA5204"/>
      <c r="AB5204"/>
      <c r="AC5204"/>
    </row>
    <row r="5205" spans="1:29" ht="15">
      <c r="A5205"/>
      <c r="J5205"/>
      <c r="AA5205"/>
      <c r="AB5205"/>
      <c r="AC5205"/>
    </row>
    <row r="5206" spans="1:29" ht="15">
      <c r="A5206"/>
      <c r="J5206"/>
      <c r="AA5206"/>
      <c r="AB5206"/>
      <c r="AC5206"/>
    </row>
    <row r="5207" spans="1:29" ht="15">
      <c r="A5207"/>
      <c r="J5207"/>
      <c r="AA5207"/>
      <c r="AB5207"/>
      <c r="AC5207"/>
    </row>
    <row r="5208" spans="1:29" ht="15">
      <c r="A5208"/>
      <c r="J5208"/>
      <c r="AA5208"/>
      <c r="AB5208"/>
      <c r="AC5208"/>
    </row>
    <row r="5209" spans="1:29" ht="15">
      <c r="A5209"/>
      <c r="J5209"/>
      <c r="AA5209"/>
      <c r="AB5209"/>
      <c r="AC5209"/>
    </row>
    <row r="5210" spans="1:29" ht="15">
      <c r="A5210"/>
      <c r="J5210"/>
      <c r="AA5210"/>
      <c r="AB5210"/>
      <c r="AC5210"/>
    </row>
    <row r="5211" spans="1:29" ht="15">
      <c r="A5211"/>
      <c r="J5211"/>
      <c r="AA5211"/>
      <c r="AB5211"/>
      <c r="AC5211"/>
    </row>
    <row r="5212" spans="1:29" ht="15">
      <c r="A5212"/>
      <c r="J5212"/>
      <c r="AA5212"/>
      <c r="AB5212"/>
      <c r="AC5212"/>
    </row>
    <row r="5213" spans="1:29" ht="15">
      <c r="A5213"/>
      <c r="J5213"/>
      <c r="AA5213"/>
      <c r="AB5213"/>
      <c r="AC5213"/>
    </row>
    <row r="5214" spans="1:29" ht="15">
      <c r="A5214"/>
      <c r="J5214"/>
      <c r="AA5214"/>
      <c r="AB5214"/>
      <c r="AC5214"/>
    </row>
    <row r="5215" spans="1:29" ht="15">
      <c r="A5215"/>
      <c r="J5215"/>
      <c r="AA5215"/>
      <c r="AB5215"/>
      <c r="AC5215"/>
    </row>
    <row r="5216" spans="1:29" ht="15">
      <c r="A5216"/>
      <c r="J5216"/>
      <c r="AA5216"/>
      <c r="AB5216"/>
      <c r="AC5216"/>
    </row>
    <row r="5217" spans="1:29" ht="15">
      <c r="A5217"/>
      <c r="J5217"/>
      <c r="AA5217"/>
      <c r="AB5217"/>
      <c r="AC5217"/>
    </row>
    <row r="5218" spans="1:29" ht="15">
      <c r="A5218"/>
      <c r="J5218"/>
      <c r="AA5218"/>
      <c r="AB5218"/>
      <c r="AC5218"/>
    </row>
    <row r="5219" spans="1:29" ht="15">
      <c r="A5219"/>
      <c r="J5219"/>
      <c r="AA5219"/>
      <c r="AB5219"/>
      <c r="AC5219"/>
    </row>
    <row r="5220" spans="1:29" ht="15">
      <c r="A5220"/>
      <c r="J5220"/>
      <c r="AA5220"/>
      <c r="AB5220"/>
      <c r="AC5220"/>
    </row>
    <row r="5221" spans="1:29" ht="15">
      <c r="A5221"/>
      <c r="J5221"/>
      <c r="AA5221"/>
      <c r="AB5221"/>
      <c r="AC5221"/>
    </row>
    <row r="5222" spans="1:29" ht="15">
      <c r="A5222"/>
      <c r="J5222"/>
      <c r="AA5222"/>
      <c r="AB5222"/>
      <c r="AC5222"/>
    </row>
    <row r="5223" spans="1:29" ht="15">
      <c r="A5223"/>
      <c r="J5223"/>
      <c r="AA5223"/>
      <c r="AB5223"/>
      <c r="AC5223"/>
    </row>
    <row r="5224" spans="1:29" ht="15">
      <c r="A5224"/>
      <c r="J5224"/>
      <c r="AA5224"/>
      <c r="AB5224"/>
      <c r="AC5224"/>
    </row>
    <row r="5225" spans="1:29" ht="15">
      <c r="A5225"/>
      <c r="J5225"/>
      <c r="AA5225"/>
      <c r="AB5225"/>
      <c r="AC5225"/>
    </row>
    <row r="5226" spans="1:29" ht="15">
      <c r="A5226"/>
      <c r="J5226"/>
      <c r="AA5226"/>
      <c r="AB5226"/>
      <c r="AC5226"/>
    </row>
    <row r="5227" spans="1:29" ht="15">
      <c r="A5227"/>
      <c r="J5227"/>
      <c r="AA5227"/>
      <c r="AB5227"/>
      <c r="AC5227"/>
    </row>
    <row r="5228" spans="1:29" ht="15">
      <c r="A5228"/>
      <c r="J5228"/>
      <c r="AA5228"/>
      <c r="AB5228"/>
      <c r="AC5228"/>
    </row>
    <row r="5229" spans="1:29" ht="15">
      <c r="A5229"/>
      <c r="J5229"/>
      <c r="AA5229"/>
      <c r="AB5229"/>
      <c r="AC5229"/>
    </row>
    <row r="5230" spans="1:29" ht="15">
      <c r="A5230"/>
      <c r="J5230"/>
      <c r="AA5230"/>
      <c r="AB5230"/>
      <c r="AC5230"/>
    </row>
    <row r="5231" spans="1:29" ht="15">
      <c r="A5231"/>
      <c r="J5231"/>
      <c r="AA5231"/>
      <c r="AB5231"/>
      <c r="AC5231"/>
    </row>
    <row r="5232" spans="1:29" ht="15">
      <c r="A5232"/>
      <c r="J5232"/>
      <c r="AA5232"/>
      <c r="AB5232"/>
      <c r="AC5232"/>
    </row>
    <row r="5233" spans="1:29" ht="15">
      <c r="A5233"/>
      <c r="J5233"/>
      <c r="AA5233"/>
      <c r="AB5233"/>
      <c r="AC5233"/>
    </row>
    <row r="5234" spans="1:29" ht="15">
      <c r="A5234"/>
      <c r="J5234"/>
      <c r="AA5234"/>
      <c r="AB5234"/>
      <c r="AC5234"/>
    </row>
    <row r="5235" spans="1:29" ht="15">
      <c r="A5235"/>
      <c r="J5235"/>
      <c r="AA5235"/>
      <c r="AB5235"/>
      <c r="AC5235"/>
    </row>
    <row r="5236" spans="1:29" ht="15">
      <c r="A5236"/>
      <c r="J5236"/>
      <c r="AA5236"/>
      <c r="AB5236"/>
      <c r="AC5236"/>
    </row>
    <row r="5237" spans="1:29" ht="15">
      <c r="A5237"/>
      <c r="J5237"/>
      <c r="AA5237"/>
      <c r="AB5237"/>
      <c r="AC5237"/>
    </row>
    <row r="5238" spans="1:29" ht="15">
      <c r="A5238"/>
      <c r="J5238"/>
      <c r="AA5238"/>
      <c r="AB5238"/>
      <c r="AC5238"/>
    </row>
    <row r="5239" spans="1:29" ht="15">
      <c r="A5239"/>
      <c r="J5239"/>
      <c r="AA5239"/>
      <c r="AB5239"/>
      <c r="AC5239"/>
    </row>
    <row r="5240" spans="1:29" ht="15">
      <c r="A5240"/>
      <c r="J5240"/>
      <c r="AA5240"/>
      <c r="AB5240"/>
      <c r="AC5240"/>
    </row>
    <row r="5241" spans="1:29" ht="15">
      <c r="A5241"/>
      <c r="J5241"/>
      <c r="AA5241"/>
      <c r="AB5241"/>
      <c r="AC5241"/>
    </row>
    <row r="5242" spans="1:29" ht="15">
      <c r="A5242"/>
      <c r="J5242"/>
      <c r="AA5242"/>
      <c r="AB5242"/>
      <c r="AC5242"/>
    </row>
    <row r="5243" spans="1:29" ht="15">
      <c r="A5243"/>
      <c r="J5243"/>
      <c r="AA5243"/>
      <c r="AB5243"/>
      <c r="AC5243"/>
    </row>
    <row r="5244" spans="1:29" ht="15">
      <c r="A5244"/>
      <c r="J5244"/>
      <c r="AA5244"/>
      <c r="AB5244"/>
      <c r="AC5244"/>
    </row>
    <row r="5245" spans="1:29" ht="15">
      <c r="A5245"/>
      <c r="J5245"/>
      <c r="AA5245"/>
      <c r="AB5245"/>
      <c r="AC5245"/>
    </row>
    <row r="5246" spans="1:29" ht="15">
      <c r="A5246"/>
      <c r="J5246"/>
      <c r="AA5246"/>
      <c r="AB5246"/>
      <c r="AC5246"/>
    </row>
    <row r="5247" spans="1:29" ht="15">
      <c r="A5247"/>
      <c r="J5247"/>
      <c r="AA5247"/>
      <c r="AB5247"/>
      <c r="AC5247"/>
    </row>
    <row r="5248" spans="1:29" ht="15">
      <c r="A5248"/>
      <c r="J5248"/>
      <c r="AA5248"/>
      <c r="AB5248"/>
      <c r="AC5248"/>
    </row>
    <row r="5249" spans="1:29" ht="15">
      <c r="A5249"/>
      <c r="J5249"/>
      <c r="AA5249"/>
      <c r="AB5249"/>
      <c r="AC5249"/>
    </row>
    <row r="5250" spans="1:29" ht="15">
      <c r="A5250"/>
      <c r="J5250"/>
      <c r="AA5250"/>
      <c r="AB5250"/>
      <c r="AC5250"/>
    </row>
    <row r="5251" spans="1:29" ht="15">
      <c r="A5251"/>
      <c r="J5251"/>
      <c r="AA5251"/>
      <c r="AB5251"/>
      <c r="AC5251"/>
    </row>
    <row r="5252" spans="1:29" ht="15">
      <c r="A5252"/>
      <c r="J5252"/>
      <c r="AA5252"/>
      <c r="AB5252"/>
      <c r="AC5252"/>
    </row>
    <row r="5253" spans="1:29" ht="15">
      <c r="A5253"/>
      <c r="J5253"/>
      <c r="AA5253"/>
      <c r="AB5253"/>
      <c r="AC5253"/>
    </row>
    <row r="5254" spans="1:29" ht="15">
      <c r="A5254"/>
      <c r="J5254"/>
      <c r="AA5254"/>
      <c r="AB5254"/>
      <c r="AC5254"/>
    </row>
    <row r="5255" spans="1:29" ht="15">
      <c r="A5255"/>
      <c r="J5255"/>
      <c r="AA5255"/>
      <c r="AB5255"/>
      <c r="AC5255"/>
    </row>
    <row r="5256" spans="1:29" ht="15">
      <c r="A5256"/>
      <c r="J5256"/>
      <c r="AA5256"/>
      <c r="AB5256"/>
      <c r="AC5256"/>
    </row>
    <row r="5257" spans="1:29" ht="15">
      <c r="A5257"/>
      <c r="J5257"/>
      <c r="AA5257"/>
      <c r="AB5257"/>
      <c r="AC5257"/>
    </row>
    <row r="5258" spans="1:29" ht="15">
      <c r="A5258"/>
      <c r="J5258"/>
      <c r="AA5258"/>
      <c r="AB5258"/>
      <c r="AC5258"/>
    </row>
    <row r="5259" spans="1:29" ht="15">
      <c r="A5259"/>
      <c r="J5259"/>
      <c r="AA5259"/>
      <c r="AB5259"/>
      <c r="AC5259"/>
    </row>
    <row r="5260" spans="1:29" ht="15">
      <c r="A5260"/>
      <c r="J5260"/>
      <c r="AA5260"/>
      <c r="AB5260"/>
      <c r="AC5260"/>
    </row>
    <row r="5261" spans="1:29" ht="15">
      <c r="A5261"/>
      <c r="J5261"/>
      <c r="AA5261"/>
      <c r="AB5261"/>
      <c r="AC5261"/>
    </row>
    <row r="5262" spans="1:29" ht="15">
      <c r="A5262"/>
      <c r="J5262"/>
      <c r="AA5262"/>
      <c r="AB5262"/>
      <c r="AC5262"/>
    </row>
    <row r="5263" spans="1:29" ht="15">
      <c r="A5263"/>
      <c r="J5263"/>
      <c r="AA5263"/>
      <c r="AB5263"/>
      <c r="AC5263"/>
    </row>
    <row r="5264" spans="1:29" ht="15">
      <c r="A5264"/>
      <c r="J5264"/>
      <c r="AA5264"/>
      <c r="AB5264"/>
      <c r="AC5264"/>
    </row>
    <row r="5265" spans="1:29" ht="15">
      <c r="A5265"/>
      <c r="J5265"/>
      <c r="AA5265"/>
      <c r="AB5265"/>
      <c r="AC5265"/>
    </row>
    <row r="5266" spans="1:29" ht="15">
      <c r="A5266"/>
      <c r="J5266"/>
      <c r="AA5266"/>
      <c r="AB5266"/>
      <c r="AC5266"/>
    </row>
    <row r="5267" spans="1:29" ht="15">
      <c r="A5267"/>
      <c r="J5267"/>
      <c r="AA5267"/>
      <c r="AB5267"/>
      <c r="AC5267"/>
    </row>
    <row r="5268" spans="1:29" ht="15">
      <c r="A5268"/>
      <c r="J5268"/>
      <c r="AA5268"/>
      <c r="AB5268"/>
      <c r="AC5268"/>
    </row>
    <row r="5269" spans="1:29" ht="15">
      <c r="A5269"/>
      <c r="J5269"/>
      <c r="AA5269"/>
      <c r="AB5269"/>
      <c r="AC5269"/>
    </row>
    <row r="5270" spans="1:29" ht="15">
      <c r="A5270"/>
      <c r="J5270"/>
      <c r="AA5270"/>
      <c r="AB5270"/>
      <c r="AC5270"/>
    </row>
    <row r="5271" spans="1:29" ht="15">
      <c r="A5271"/>
      <c r="J5271"/>
      <c r="AA5271"/>
      <c r="AB5271"/>
      <c r="AC5271"/>
    </row>
    <row r="5272" spans="1:29" ht="15">
      <c r="A5272"/>
      <c r="J5272"/>
      <c r="AA5272"/>
      <c r="AB5272"/>
      <c r="AC5272"/>
    </row>
    <row r="5273" spans="1:29" ht="15">
      <c r="A5273"/>
      <c r="J5273"/>
      <c r="AA5273"/>
      <c r="AB5273"/>
      <c r="AC5273"/>
    </row>
    <row r="5274" spans="1:29" ht="15">
      <c r="A5274"/>
      <c r="J5274"/>
      <c r="AA5274"/>
      <c r="AB5274"/>
      <c r="AC5274"/>
    </row>
    <row r="5275" spans="1:29" ht="15">
      <c r="A5275"/>
      <c r="J5275"/>
      <c r="AA5275"/>
      <c r="AB5275"/>
      <c r="AC5275"/>
    </row>
    <row r="5276" spans="1:29" ht="15">
      <c r="A5276"/>
      <c r="J5276"/>
      <c r="AA5276"/>
      <c r="AB5276"/>
      <c r="AC5276"/>
    </row>
    <row r="5277" spans="1:29" ht="15">
      <c r="A5277"/>
      <c r="J5277"/>
      <c r="AA5277"/>
      <c r="AB5277"/>
      <c r="AC5277"/>
    </row>
    <row r="5278" spans="1:29" ht="15">
      <c r="A5278"/>
      <c r="J5278"/>
      <c r="AA5278"/>
      <c r="AB5278"/>
      <c r="AC5278"/>
    </row>
    <row r="5279" spans="1:29" ht="15">
      <c r="A5279"/>
      <c r="J5279"/>
      <c r="AA5279"/>
      <c r="AB5279"/>
      <c r="AC5279"/>
    </row>
    <row r="5280" spans="1:29" ht="15">
      <c r="A5280"/>
      <c r="J5280"/>
      <c r="AA5280"/>
      <c r="AB5280"/>
      <c r="AC5280"/>
    </row>
    <row r="5281" spans="1:29" ht="15">
      <c r="A5281"/>
      <c r="J5281"/>
      <c r="AA5281"/>
      <c r="AB5281"/>
      <c r="AC5281"/>
    </row>
    <row r="5282" spans="1:29" ht="15">
      <c r="A5282"/>
      <c r="J5282"/>
      <c r="AA5282"/>
      <c r="AB5282"/>
      <c r="AC5282"/>
    </row>
    <row r="5283" spans="1:29" ht="15">
      <c r="A5283"/>
      <c r="J5283"/>
      <c r="AA5283"/>
      <c r="AB5283"/>
      <c r="AC5283"/>
    </row>
    <row r="5284" spans="1:29" ht="15">
      <c r="A5284"/>
      <c r="J5284"/>
      <c r="AA5284"/>
      <c r="AB5284"/>
      <c r="AC5284"/>
    </row>
    <row r="5285" spans="1:29" ht="15">
      <c r="A5285"/>
      <c r="J5285"/>
      <c r="AA5285"/>
      <c r="AB5285"/>
      <c r="AC5285"/>
    </row>
    <row r="5286" spans="1:29" ht="15">
      <c r="A5286"/>
      <c r="J5286"/>
      <c r="AA5286"/>
      <c r="AB5286"/>
      <c r="AC5286"/>
    </row>
    <row r="5287" spans="1:29" ht="15">
      <c r="A5287"/>
      <c r="J5287"/>
      <c r="AA5287"/>
      <c r="AB5287"/>
      <c r="AC5287"/>
    </row>
    <row r="5288" spans="1:29" ht="15">
      <c r="A5288"/>
      <c r="J5288"/>
      <c r="AA5288"/>
      <c r="AB5288"/>
      <c r="AC5288"/>
    </row>
    <row r="5289" spans="1:29" ht="15">
      <c r="A5289"/>
      <c r="J5289"/>
      <c r="AA5289"/>
      <c r="AB5289"/>
      <c r="AC5289"/>
    </row>
    <row r="5290" spans="1:29" ht="15">
      <c r="A5290"/>
      <c r="J5290"/>
      <c r="AA5290"/>
      <c r="AB5290"/>
      <c r="AC5290"/>
    </row>
    <row r="5291" spans="1:29" ht="15">
      <c r="A5291"/>
      <c r="J5291"/>
      <c r="AA5291"/>
      <c r="AB5291"/>
      <c r="AC5291"/>
    </row>
    <row r="5292" spans="1:29" ht="15">
      <c r="A5292"/>
      <c r="J5292"/>
      <c r="AA5292"/>
      <c r="AB5292"/>
      <c r="AC5292"/>
    </row>
    <row r="5293" spans="1:29" ht="15">
      <c r="A5293"/>
      <c r="J5293"/>
      <c r="AA5293"/>
      <c r="AB5293"/>
      <c r="AC5293"/>
    </row>
    <row r="5294" spans="1:29" ht="15">
      <c r="A5294"/>
      <c r="J5294"/>
      <c r="AA5294"/>
      <c r="AB5294"/>
      <c r="AC5294"/>
    </row>
    <row r="5295" spans="1:29" ht="15">
      <c r="A5295"/>
      <c r="J5295"/>
      <c r="AA5295"/>
      <c r="AB5295"/>
      <c r="AC5295"/>
    </row>
    <row r="5296" spans="1:29" ht="15">
      <c r="A5296"/>
      <c r="J5296"/>
      <c r="AA5296"/>
      <c r="AB5296"/>
      <c r="AC5296"/>
    </row>
    <row r="5297" spans="1:29" ht="15">
      <c r="A5297"/>
      <c r="J5297"/>
      <c r="AA5297"/>
      <c r="AB5297"/>
      <c r="AC5297"/>
    </row>
    <row r="5298" spans="1:29" ht="15">
      <c r="A5298"/>
      <c r="J5298"/>
      <c r="AA5298"/>
      <c r="AB5298"/>
      <c r="AC5298"/>
    </row>
    <row r="5299" spans="1:29" ht="15">
      <c r="A5299"/>
      <c r="J5299"/>
      <c r="AA5299"/>
      <c r="AB5299"/>
      <c r="AC5299"/>
    </row>
    <row r="5300" spans="1:29" ht="15">
      <c r="A5300"/>
      <c r="J5300"/>
      <c r="AA5300"/>
      <c r="AB5300"/>
      <c r="AC5300"/>
    </row>
    <row r="5301" spans="1:29" ht="15">
      <c r="A5301"/>
      <c r="J5301"/>
      <c r="AA5301"/>
      <c r="AB5301"/>
      <c r="AC5301"/>
    </row>
    <row r="5302" spans="1:29" ht="15">
      <c r="A5302"/>
      <c r="J5302"/>
      <c r="AA5302"/>
      <c r="AB5302"/>
      <c r="AC5302"/>
    </row>
    <row r="5303" spans="1:29" ht="15">
      <c r="A5303"/>
      <c r="J5303"/>
      <c r="AA5303"/>
      <c r="AB5303"/>
      <c r="AC5303"/>
    </row>
    <row r="5304" spans="1:29" ht="15">
      <c r="A5304"/>
      <c r="J5304"/>
      <c r="AA5304"/>
      <c r="AB5304"/>
      <c r="AC5304"/>
    </row>
    <row r="5305" spans="1:29" ht="15">
      <c r="A5305"/>
      <c r="J5305"/>
      <c r="AA5305"/>
      <c r="AB5305"/>
      <c r="AC5305"/>
    </row>
    <row r="5306" spans="1:29" ht="15">
      <c r="A5306"/>
      <c r="J5306"/>
      <c r="AA5306"/>
      <c r="AB5306"/>
      <c r="AC5306"/>
    </row>
    <row r="5307" spans="1:29" ht="15">
      <c r="A5307"/>
      <c r="J5307"/>
      <c r="AA5307"/>
      <c r="AB5307"/>
      <c r="AC5307"/>
    </row>
    <row r="5308" spans="1:29" ht="15">
      <c r="A5308"/>
      <c r="J5308"/>
      <c r="AA5308"/>
      <c r="AB5308"/>
      <c r="AC5308"/>
    </row>
    <row r="5309" spans="1:29" ht="15">
      <c r="A5309"/>
      <c r="J5309"/>
      <c r="AA5309"/>
      <c r="AB5309"/>
      <c r="AC5309"/>
    </row>
    <row r="5310" spans="1:29" ht="15">
      <c r="A5310"/>
      <c r="J5310"/>
      <c r="AA5310"/>
      <c r="AB5310"/>
      <c r="AC5310"/>
    </row>
    <row r="5311" spans="1:29" ht="15">
      <c r="A5311"/>
      <c r="J5311"/>
      <c r="AA5311"/>
      <c r="AB5311"/>
      <c r="AC5311"/>
    </row>
    <row r="5312" spans="1:29" ht="15">
      <c r="A5312"/>
      <c r="J5312"/>
      <c r="AA5312"/>
      <c r="AB5312"/>
      <c r="AC5312"/>
    </row>
    <row r="5313" spans="1:29" ht="15">
      <c r="A5313"/>
      <c r="J5313"/>
      <c r="AA5313"/>
      <c r="AB5313"/>
      <c r="AC5313"/>
    </row>
    <row r="5314" spans="1:29" ht="15">
      <c r="A5314"/>
      <c r="J5314"/>
      <c r="AA5314"/>
      <c r="AB5314"/>
      <c r="AC5314"/>
    </row>
    <row r="5315" spans="1:29" ht="15">
      <c r="A5315"/>
      <c r="J5315"/>
      <c r="AA5315"/>
      <c r="AB5315"/>
      <c r="AC5315"/>
    </row>
    <row r="5316" spans="1:29" ht="15">
      <c r="A5316"/>
      <c r="J5316"/>
      <c r="AA5316"/>
      <c r="AB5316"/>
      <c r="AC5316"/>
    </row>
    <row r="5317" spans="1:29" ht="15">
      <c r="A5317"/>
      <c r="J5317"/>
      <c r="AA5317"/>
      <c r="AB5317"/>
      <c r="AC5317"/>
    </row>
    <row r="5318" spans="1:29" ht="15">
      <c r="A5318"/>
      <c r="J5318"/>
      <c r="AA5318"/>
      <c r="AB5318"/>
      <c r="AC5318"/>
    </row>
    <row r="5319" spans="1:29" ht="15">
      <c r="A5319"/>
      <c r="J5319"/>
      <c r="AA5319"/>
      <c r="AB5319"/>
      <c r="AC5319"/>
    </row>
    <row r="5320" spans="1:29" ht="15">
      <c r="A5320"/>
      <c r="J5320"/>
      <c r="AA5320"/>
      <c r="AB5320"/>
      <c r="AC5320"/>
    </row>
    <row r="5321" spans="1:29" ht="15">
      <c r="A5321"/>
      <c r="J5321"/>
      <c r="AA5321"/>
      <c r="AB5321"/>
      <c r="AC5321"/>
    </row>
    <row r="5322" spans="1:29" ht="15">
      <c r="A5322"/>
      <c r="J5322"/>
      <c r="AA5322"/>
      <c r="AB5322"/>
      <c r="AC5322"/>
    </row>
    <row r="5323" spans="1:29" ht="15">
      <c r="A5323"/>
      <c r="J5323"/>
      <c r="AA5323"/>
      <c r="AB5323"/>
      <c r="AC5323"/>
    </row>
    <row r="5324" spans="1:29" ht="15">
      <c r="A5324"/>
      <c r="J5324"/>
      <c r="AA5324"/>
      <c r="AB5324"/>
      <c r="AC5324"/>
    </row>
    <row r="5325" spans="1:29" ht="15">
      <c r="A5325"/>
      <c r="J5325"/>
      <c r="AA5325"/>
      <c r="AB5325"/>
      <c r="AC5325"/>
    </row>
    <row r="5326" spans="1:29" ht="15">
      <c r="A5326"/>
      <c r="J5326"/>
      <c r="AA5326"/>
      <c r="AB5326"/>
      <c r="AC5326"/>
    </row>
    <row r="5327" spans="1:29" ht="15">
      <c r="A5327"/>
      <c r="J5327"/>
      <c r="AA5327"/>
      <c r="AB5327"/>
      <c r="AC5327"/>
    </row>
    <row r="5328" spans="1:29" ht="15">
      <c r="A5328"/>
      <c r="J5328"/>
      <c r="AA5328"/>
      <c r="AB5328"/>
      <c r="AC5328"/>
    </row>
    <row r="5329" spans="1:29" ht="15">
      <c r="A5329"/>
      <c r="J5329"/>
      <c r="AA5329"/>
      <c r="AB5329"/>
      <c r="AC5329"/>
    </row>
    <row r="5330" spans="1:29" ht="15">
      <c r="A5330"/>
      <c r="J5330"/>
      <c r="AA5330"/>
      <c r="AB5330"/>
      <c r="AC5330"/>
    </row>
    <row r="5331" spans="1:29" ht="15">
      <c r="A5331"/>
      <c r="J5331"/>
      <c r="AA5331"/>
      <c r="AB5331"/>
      <c r="AC5331"/>
    </row>
    <row r="5332" spans="1:29" ht="15">
      <c r="A5332"/>
      <c r="J5332"/>
      <c r="AA5332"/>
      <c r="AB5332"/>
      <c r="AC5332"/>
    </row>
    <row r="5333" spans="1:29" ht="15">
      <c r="A5333"/>
      <c r="J5333"/>
      <c r="AA5333"/>
      <c r="AB5333"/>
      <c r="AC5333"/>
    </row>
    <row r="5334" spans="1:29" ht="15">
      <c r="A5334"/>
      <c r="J5334"/>
      <c r="AA5334"/>
      <c r="AB5334"/>
      <c r="AC5334"/>
    </row>
    <row r="5335" spans="1:29" ht="15">
      <c r="A5335"/>
      <c r="J5335"/>
      <c r="AA5335"/>
      <c r="AB5335"/>
      <c r="AC5335"/>
    </row>
    <row r="5336" spans="1:29" ht="15">
      <c r="A5336"/>
      <c r="J5336"/>
      <c r="AA5336"/>
      <c r="AB5336"/>
      <c r="AC5336"/>
    </row>
    <row r="5337" spans="1:29" ht="15">
      <c r="A5337"/>
      <c r="J5337"/>
      <c r="AA5337"/>
      <c r="AB5337"/>
      <c r="AC5337"/>
    </row>
    <row r="5338" spans="1:29" ht="15">
      <c r="A5338"/>
      <c r="J5338"/>
      <c r="AA5338"/>
      <c r="AB5338"/>
      <c r="AC5338"/>
    </row>
    <row r="5339" spans="1:29" ht="15">
      <c r="A5339"/>
      <c r="J5339"/>
      <c r="AA5339"/>
      <c r="AB5339"/>
      <c r="AC5339"/>
    </row>
    <row r="5340" spans="1:29" ht="15">
      <c r="A5340"/>
      <c r="J5340"/>
      <c r="AA5340"/>
      <c r="AB5340"/>
      <c r="AC5340"/>
    </row>
    <row r="5341" spans="1:29" ht="15">
      <c r="A5341"/>
      <c r="J5341"/>
      <c r="AA5341"/>
      <c r="AB5341"/>
      <c r="AC5341"/>
    </row>
    <row r="5342" spans="1:29" ht="15">
      <c r="A5342"/>
      <c r="J5342"/>
      <c r="AA5342"/>
      <c r="AB5342"/>
      <c r="AC5342"/>
    </row>
    <row r="5343" spans="1:29" ht="15">
      <c r="A5343"/>
      <c r="J5343"/>
      <c r="AA5343"/>
      <c r="AB5343"/>
      <c r="AC5343"/>
    </row>
    <row r="5344" spans="1:29" ht="15">
      <c r="A5344"/>
      <c r="J5344"/>
      <c r="AA5344"/>
      <c r="AB5344"/>
      <c r="AC5344"/>
    </row>
    <row r="5345" spans="1:29" ht="15">
      <c r="A5345"/>
      <c r="J5345"/>
      <c r="AA5345"/>
      <c r="AB5345"/>
      <c r="AC5345"/>
    </row>
    <row r="5346" spans="1:29" ht="15">
      <c r="A5346"/>
      <c r="J5346"/>
      <c r="AA5346"/>
      <c r="AB5346"/>
      <c r="AC5346"/>
    </row>
    <row r="5347" spans="1:29" ht="15">
      <c r="A5347"/>
      <c r="J5347"/>
      <c r="AA5347"/>
      <c r="AB5347"/>
      <c r="AC5347"/>
    </row>
    <row r="5348" spans="1:29" ht="15">
      <c r="A5348"/>
      <c r="J5348"/>
      <c r="AA5348"/>
      <c r="AB5348"/>
      <c r="AC5348"/>
    </row>
    <row r="5349" spans="1:29" ht="15">
      <c r="A5349"/>
      <c r="J5349"/>
      <c r="AA5349"/>
      <c r="AB5349"/>
      <c r="AC5349"/>
    </row>
    <row r="5350" spans="1:29" ht="15">
      <c r="A5350"/>
      <c r="J5350"/>
      <c r="AA5350"/>
      <c r="AB5350"/>
      <c r="AC5350"/>
    </row>
    <row r="5351" spans="1:29" ht="15">
      <c r="A5351"/>
      <c r="J5351"/>
      <c r="AA5351"/>
      <c r="AB5351"/>
      <c r="AC5351"/>
    </row>
    <row r="5352" spans="1:29" ht="15">
      <c r="A5352"/>
      <c r="J5352"/>
      <c r="AA5352"/>
      <c r="AB5352"/>
      <c r="AC5352"/>
    </row>
    <row r="5353" spans="1:29" ht="15">
      <c r="A5353"/>
      <c r="J5353"/>
      <c r="AA5353"/>
      <c r="AB5353"/>
      <c r="AC5353"/>
    </row>
    <row r="5354" spans="1:29" ht="15">
      <c r="A5354"/>
      <c r="J5354"/>
      <c r="AA5354"/>
      <c r="AB5354"/>
      <c r="AC5354"/>
    </row>
    <row r="5355" spans="1:29" ht="15">
      <c r="A5355"/>
      <c r="J5355"/>
      <c r="AA5355"/>
      <c r="AB5355"/>
      <c r="AC5355"/>
    </row>
    <row r="5356" spans="1:29" ht="15">
      <c r="A5356"/>
      <c r="J5356"/>
      <c r="AA5356"/>
      <c r="AB5356"/>
      <c r="AC5356"/>
    </row>
    <row r="5357" spans="1:29" ht="15">
      <c r="A5357"/>
      <c r="J5357"/>
      <c r="AA5357"/>
      <c r="AB5357"/>
      <c r="AC5357"/>
    </row>
    <row r="5358" spans="1:29" ht="15">
      <c r="A5358"/>
      <c r="J5358"/>
      <c r="AA5358"/>
      <c r="AB5358"/>
      <c r="AC5358"/>
    </row>
    <row r="5359" spans="1:29" ht="15">
      <c r="A5359"/>
      <c r="J5359"/>
      <c r="AA5359"/>
      <c r="AB5359"/>
      <c r="AC5359"/>
    </row>
    <row r="5360" spans="1:29" ht="15">
      <c r="A5360"/>
      <c r="J5360"/>
      <c r="AA5360"/>
      <c r="AB5360"/>
      <c r="AC5360"/>
    </row>
    <row r="5361" spans="1:29" ht="15">
      <c r="A5361"/>
      <c r="J5361"/>
      <c r="AA5361"/>
      <c r="AB5361"/>
      <c r="AC5361"/>
    </row>
    <row r="5362" spans="1:29" ht="15">
      <c r="A5362"/>
      <c r="J5362"/>
      <c r="AA5362"/>
      <c r="AB5362"/>
      <c r="AC5362"/>
    </row>
    <row r="5363" spans="1:29" ht="15">
      <c r="A5363"/>
      <c r="J5363"/>
      <c r="AA5363"/>
      <c r="AB5363"/>
      <c r="AC5363"/>
    </row>
    <row r="5364" spans="1:29" ht="15">
      <c r="A5364"/>
      <c r="J5364"/>
      <c r="AA5364"/>
      <c r="AB5364"/>
      <c r="AC5364"/>
    </row>
    <row r="5365" spans="1:29" ht="15">
      <c r="A5365"/>
      <c r="J5365"/>
      <c r="AA5365"/>
      <c r="AB5365"/>
      <c r="AC5365"/>
    </row>
    <row r="5366" spans="1:29" ht="15">
      <c r="A5366"/>
      <c r="J5366"/>
      <c r="AA5366"/>
      <c r="AB5366"/>
      <c r="AC5366"/>
    </row>
    <row r="5367" spans="1:29" ht="15">
      <c r="A5367"/>
      <c r="J5367"/>
      <c r="AA5367"/>
      <c r="AB5367"/>
      <c r="AC5367"/>
    </row>
    <row r="5368" spans="1:29" ht="15">
      <c r="A5368"/>
      <c r="J5368"/>
      <c r="AA5368"/>
      <c r="AB5368"/>
      <c r="AC5368"/>
    </row>
    <row r="5369" spans="1:29" ht="15">
      <c r="A5369"/>
      <c r="J5369"/>
      <c r="AA5369"/>
      <c r="AB5369"/>
      <c r="AC5369"/>
    </row>
    <row r="5370" spans="1:29" ht="15">
      <c r="A5370"/>
      <c r="J5370"/>
      <c r="AA5370"/>
      <c r="AB5370"/>
      <c r="AC5370"/>
    </row>
    <row r="5371" spans="1:29" ht="15">
      <c r="A5371"/>
      <c r="J5371"/>
      <c r="AA5371"/>
      <c r="AB5371"/>
      <c r="AC5371"/>
    </row>
    <row r="5372" spans="1:29" ht="15">
      <c r="A5372"/>
      <c r="J5372"/>
      <c r="AA5372"/>
      <c r="AB5372"/>
      <c r="AC5372"/>
    </row>
    <row r="5373" spans="1:29" ht="15">
      <c r="A5373"/>
      <c r="J5373"/>
      <c r="AA5373"/>
      <c r="AB5373"/>
      <c r="AC5373"/>
    </row>
    <row r="5374" spans="1:29" ht="15">
      <c r="A5374"/>
      <c r="J5374"/>
      <c r="AA5374"/>
      <c r="AB5374"/>
      <c r="AC5374"/>
    </row>
    <row r="5375" spans="1:29" ht="15">
      <c r="A5375"/>
      <c r="J5375"/>
      <c r="AA5375"/>
      <c r="AB5375"/>
      <c r="AC5375"/>
    </row>
    <row r="5376" spans="1:29" ht="15">
      <c r="A5376"/>
      <c r="J5376"/>
      <c r="AA5376"/>
      <c r="AB5376"/>
      <c r="AC5376"/>
    </row>
    <row r="5377" spans="1:29" ht="15">
      <c r="A5377"/>
      <c r="J5377"/>
      <c r="AA5377"/>
      <c r="AB5377"/>
      <c r="AC5377"/>
    </row>
    <row r="5378" spans="1:29" ht="15">
      <c r="A5378"/>
      <c r="J5378"/>
      <c r="AA5378"/>
      <c r="AB5378"/>
      <c r="AC5378"/>
    </row>
    <row r="5379" spans="1:29" ht="15">
      <c r="A5379"/>
      <c r="J5379"/>
      <c r="AA5379"/>
      <c r="AB5379"/>
      <c r="AC5379"/>
    </row>
    <row r="5380" spans="1:29" ht="15">
      <c r="A5380"/>
      <c r="J5380"/>
      <c r="AA5380"/>
      <c r="AB5380"/>
      <c r="AC5380"/>
    </row>
    <row r="5381" spans="1:29" ht="15">
      <c r="A5381"/>
      <c r="J5381"/>
      <c r="AA5381"/>
      <c r="AB5381"/>
      <c r="AC5381"/>
    </row>
    <row r="5382" spans="1:29" ht="15">
      <c r="A5382"/>
      <c r="J5382"/>
      <c r="AA5382"/>
      <c r="AB5382"/>
      <c r="AC5382"/>
    </row>
    <row r="5383" spans="1:29" ht="15">
      <c r="A5383"/>
      <c r="J5383"/>
      <c r="AA5383"/>
      <c r="AB5383"/>
      <c r="AC5383"/>
    </row>
    <row r="5384" spans="1:29" ht="15">
      <c r="A5384"/>
      <c r="J5384"/>
      <c r="AA5384"/>
      <c r="AB5384"/>
      <c r="AC5384"/>
    </row>
    <row r="5385" spans="1:29" ht="15">
      <c r="A5385"/>
      <c r="J5385"/>
      <c r="AA5385"/>
      <c r="AB5385"/>
      <c r="AC5385"/>
    </row>
    <row r="5386" spans="1:29" ht="15">
      <c r="A5386"/>
      <c r="J5386"/>
      <c r="AA5386"/>
      <c r="AB5386"/>
      <c r="AC5386"/>
    </row>
    <row r="5387" spans="1:29" ht="15">
      <c r="A5387"/>
      <c r="J5387"/>
      <c r="AA5387"/>
      <c r="AB5387"/>
      <c r="AC5387"/>
    </row>
    <row r="5388" spans="1:29" ht="15">
      <c r="A5388"/>
      <c r="J5388"/>
      <c r="AA5388"/>
      <c r="AB5388"/>
      <c r="AC5388"/>
    </row>
    <row r="5389" spans="1:29" ht="15">
      <c r="A5389"/>
      <c r="J5389"/>
      <c r="AA5389"/>
      <c r="AB5389"/>
      <c r="AC5389"/>
    </row>
    <row r="5390" spans="1:29" ht="15">
      <c r="A5390"/>
      <c r="J5390"/>
      <c r="AA5390"/>
      <c r="AB5390"/>
      <c r="AC5390"/>
    </row>
    <row r="5391" spans="1:29" ht="15">
      <c r="A5391"/>
      <c r="J5391"/>
      <c r="AA5391"/>
      <c r="AB5391"/>
      <c r="AC5391"/>
    </row>
    <row r="5392" spans="1:29" ht="15">
      <c r="A5392"/>
      <c r="J5392"/>
      <c r="AA5392"/>
      <c r="AB5392"/>
      <c r="AC5392"/>
    </row>
    <row r="5393" spans="1:29" ht="15">
      <c r="A5393"/>
      <c r="J5393"/>
      <c r="AA5393"/>
      <c r="AB5393"/>
      <c r="AC5393"/>
    </row>
    <row r="5394" spans="1:29" ht="15">
      <c r="A5394"/>
      <c r="J5394"/>
      <c r="AA5394"/>
      <c r="AB5394"/>
      <c r="AC5394"/>
    </row>
    <row r="5395" spans="1:29" ht="15">
      <c r="A5395"/>
      <c r="J5395"/>
      <c r="AA5395"/>
      <c r="AB5395"/>
      <c r="AC5395"/>
    </row>
    <row r="5396" spans="1:29" ht="15">
      <c r="A5396"/>
      <c r="J5396"/>
      <c r="AA5396"/>
      <c r="AB5396"/>
      <c r="AC5396"/>
    </row>
    <row r="5397" spans="1:29" ht="15">
      <c r="A5397"/>
      <c r="J5397"/>
      <c r="AA5397"/>
      <c r="AB5397"/>
      <c r="AC5397"/>
    </row>
    <row r="5398" spans="1:29" ht="15">
      <c r="A5398"/>
      <c r="J5398"/>
      <c r="AA5398"/>
      <c r="AB5398"/>
      <c r="AC5398"/>
    </row>
    <row r="5399" spans="1:29" ht="15">
      <c r="A5399"/>
      <c r="J5399"/>
      <c r="AA5399"/>
      <c r="AB5399"/>
      <c r="AC5399"/>
    </row>
    <row r="5400" spans="1:29" ht="15">
      <c r="A5400"/>
      <c r="J5400"/>
      <c r="AA5400"/>
      <c r="AB5400"/>
      <c r="AC5400"/>
    </row>
    <row r="5401" spans="1:29" ht="15">
      <c r="A5401"/>
      <c r="J5401"/>
      <c r="AA5401"/>
      <c r="AB5401"/>
      <c r="AC5401"/>
    </row>
    <row r="5402" spans="1:29" ht="15">
      <c r="A5402"/>
      <c r="J5402"/>
      <c r="AA5402"/>
      <c r="AB5402"/>
      <c r="AC5402"/>
    </row>
    <row r="5403" spans="1:29" ht="15">
      <c r="A5403"/>
      <c r="J5403"/>
      <c r="AA5403"/>
      <c r="AB5403"/>
      <c r="AC5403"/>
    </row>
    <row r="5404" spans="1:29" ht="15">
      <c r="A5404"/>
      <c r="J5404"/>
      <c r="AA5404"/>
      <c r="AB5404"/>
      <c r="AC5404"/>
    </row>
    <row r="5405" spans="1:29" ht="15">
      <c r="A5405"/>
      <c r="J5405"/>
      <c r="AA5405"/>
      <c r="AB5405"/>
      <c r="AC5405"/>
    </row>
    <row r="5406" spans="1:29" ht="15">
      <c r="A5406"/>
      <c r="J5406"/>
      <c r="AA5406"/>
      <c r="AB5406"/>
      <c r="AC5406"/>
    </row>
    <row r="5407" spans="1:29" ht="15">
      <c r="A5407"/>
      <c r="J5407"/>
      <c r="AA5407"/>
      <c r="AB5407"/>
      <c r="AC5407"/>
    </row>
    <row r="5408" spans="1:29" ht="15">
      <c r="A5408"/>
      <c r="J5408"/>
      <c r="AA5408"/>
      <c r="AB5408"/>
      <c r="AC5408"/>
    </row>
    <row r="5409" spans="1:29" ht="15">
      <c r="A5409"/>
      <c r="J5409"/>
      <c r="AA5409"/>
      <c r="AB5409"/>
      <c r="AC5409"/>
    </row>
    <row r="5410" spans="1:29" ht="15">
      <c r="A5410"/>
      <c r="J5410"/>
      <c r="AA5410"/>
      <c r="AB5410"/>
      <c r="AC5410"/>
    </row>
    <row r="5411" spans="1:29" ht="15">
      <c r="A5411"/>
      <c r="J5411"/>
      <c r="AA5411"/>
      <c r="AB5411"/>
      <c r="AC5411"/>
    </row>
    <row r="5412" spans="1:29" ht="15">
      <c r="A5412"/>
      <c r="J5412"/>
      <c r="AA5412"/>
      <c r="AB5412"/>
      <c r="AC5412"/>
    </row>
    <row r="5413" spans="1:29" ht="15">
      <c r="A5413"/>
      <c r="J5413"/>
      <c r="AA5413"/>
      <c r="AB5413"/>
      <c r="AC5413"/>
    </row>
    <row r="5414" spans="1:29" ht="15">
      <c r="A5414"/>
      <c r="J5414"/>
      <c r="AA5414"/>
      <c r="AB5414"/>
      <c r="AC5414"/>
    </row>
    <row r="5415" spans="1:29" ht="15">
      <c r="A5415"/>
      <c r="J5415"/>
      <c r="AA5415"/>
      <c r="AB5415"/>
      <c r="AC5415"/>
    </row>
    <row r="5416" spans="1:29" ht="15">
      <c r="A5416"/>
      <c r="J5416"/>
      <c r="AA5416"/>
      <c r="AB5416"/>
      <c r="AC5416"/>
    </row>
    <row r="5417" spans="1:29" ht="15">
      <c r="A5417"/>
      <c r="J5417"/>
      <c r="AA5417"/>
      <c r="AB5417"/>
      <c r="AC5417"/>
    </row>
    <row r="5418" spans="1:29" ht="15">
      <c r="A5418"/>
      <c r="J5418"/>
      <c r="AA5418"/>
      <c r="AB5418"/>
      <c r="AC5418"/>
    </row>
    <row r="5419" spans="1:29" ht="15">
      <c r="A5419"/>
      <c r="J5419"/>
      <c r="AA5419"/>
      <c r="AB5419"/>
      <c r="AC5419"/>
    </row>
    <row r="5420" spans="1:29" ht="15">
      <c r="A5420"/>
      <c r="J5420"/>
      <c r="AA5420"/>
      <c r="AB5420"/>
      <c r="AC5420"/>
    </row>
    <row r="5421" spans="1:29" ht="15">
      <c r="A5421"/>
      <c r="J5421"/>
      <c r="AA5421"/>
      <c r="AB5421"/>
      <c r="AC5421"/>
    </row>
    <row r="5422" spans="1:29" ht="15">
      <c r="A5422"/>
      <c r="J5422"/>
      <c r="AA5422"/>
      <c r="AB5422"/>
      <c r="AC5422"/>
    </row>
    <row r="5423" spans="1:29" ht="15">
      <c r="A5423"/>
      <c r="J5423"/>
      <c r="AA5423"/>
      <c r="AB5423"/>
      <c r="AC5423"/>
    </row>
    <row r="5424" spans="1:29" ht="15">
      <c r="A5424"/>
      <c r="J5424"/>
      <c r="AA5424"/>
      <c r="AB5424"/>
      <c r="AC5424"/>
    </row>
    <row r="5425" spans="1:29" ht="15">
      <c r="A5425"/>
      <c r="J5425"/>
      <c r="AA5425"/>
      <c r="AB5425"/>
      <c r="AC5425"/>
    </row>
    <row r="5426" spans="1:29" ht="15">
      <c r="A5426"/>
      <c r="J5426"/>
      <c r="AA5426"/>
      <c r="AB5426"/>
      <c r="AC5426"/>
    </row>
    <row r="5427" spans="1:29" ht="15">
      <c r="A5427"/>
      <c r="J5427"/>
      <c r="AA5427"/>
      <c r="AB5427"/>
      <c r="AC5427"/>
    </row>
    <row r="5428" spans="1:29" ht="15">
      <c r="A5428"/>
      <c r="J5428"/>
      <c r="AA5428"/>
      <c r="AB5428"/>
      <c r="AC5428"/>
    </row>
    <row r="5429" spans="1:29" ht="15">
      <c r="A5429"/>
      <c r="J5429"/>
      <c r="AA5429"/>
      <c r="AB5429"/>
      <c r="AC5429"/>
    </row>
    <row r="5430" spans="1:29" ht="15">
      <c r="A5430"/>
      <c r="J5430"/>
      <c r="AA5430"/>
      <c r="AB5430"/>
      <c r="AC5430"/>
    </row>
    <row r="5431" spans="1:29" ht="15">
      <c r="A5431"/>
      <c r="J5431"/>
      <c r="AA5431"/>
      <c r="AB5431"/>
      <c r="AC5431"/>
    </row>
    <row r="5432" spans="1:29" ht="15">
      <c r="A5432"/>
      <c r="J5432"/>
      <c r="AA5432"/>
      <c r="AB5432"/>
      <c r="AC5432"/>
    </row>
    <row r="5433" spans="1:29" ht="15">
      <c r="A5433"/>
      <c r="J5433"/>
      <c r="AA5433"/>
      <c r="AB5433"/>
      <c r="AC5433"/>
    </row>
    <row r="5434" spans="1:29" ht="15">
      <c r="A5434"/>
      <c r="J5434"/>
      <c r="AA5434"/>
      <c r="AB5434"/>
      <c r="AC5434"/>
    </row>
    <row r="5435" spans="1:29" ht="15">
      <c r="A5435"/>
      <c r="J5435"/>
      <c r="AA5435"/>
      <c r="AB5435"/>
      <c r="AC5435"/>
    </row>
    <row r="5436" spans="1:29" ht="15">
      <c r="A5436"/>
      <c r="J5436"/>
      <c r="AA5436"/>
      <c r="AB5436"/>
      <c r="AC5436"/>
    </row>
    <row r="5437" spans="1:29" ht="15">
      <c r="A5437"/>
      <c r="J5437"/>
      <c r="AA5437"/>
      <c r="AB5437"/>
      <c r="AC5437"/>
    </row>
    <row r="5438" spans="1:29" ht="15">
      <c r="A5438"/>
      <c r="J5438"/>
      <c r="AA5438"/>
      <c r="AB5438"/>
      <c r="AC5438"/>
    </row>
    <row r="5439" spans="1:29" ht="15">
      <c r="A5439"/>
      <c r="J5439"/>
      <c r="AA5439"/>
      <c r="AB5439"/>
      <c r="AC5439"/>
    </row>
    <row r="5440" spans="1:29" ht="15">
      <c r="A5440"/>
      <c r="J5440"/>
      <c r="AA5440"/>
      <c r="AB5440"/>
      <c r="AC5440"/>
    </row>
    <row r="5441" spans="1:29" ht="15">
      <c r="A5441"/>
      <c r="J5441"/>
      <c r="AA5441"/>
      <c r="AB5441"/>
      <c r="AC5441"/>
    </row>
    <row r="5442" spans="1:29" ht="15">
      <c r="A5442"/>
      <c r="J5442"/>
      <c r="AA5442"/>
      <c r="AB5442"/>
      <c r="AC5442"/>
    </row>
    <row r="5443" spans="1:29" ht="15">
      <c r="A5443"/>
      <c r="J5443"/>
      <c r="AA5443"/>
      <c r="AB5443"/>
      <c r="AC5443"/>
    </row>
    <row r="5444" spans="1:29" ht="15">
      <c r="A5444"/>
      <c r="J5444"/>
      <c r="AA5444"/>
      <c r="AB5444"/>
      <c r="AC5444"/>
    </row>
    <row r="5445" spans="1:29" ht="15">
      <c r="A5445"/>
      <c r="J5445"/>
      <c r="AA5445"/>
      <c r="AB5445"/>
      <c r="AC5445"/>
    </row>
    <row r="5446" spans="1:29" ht="15">
      <c r="A5446"/>
      <c r="J5446"/>
      <c r="AA5446"/>
      <c r="AB5446"/>
      <c r="AC5446"/>
    </row>
    <row r="5447" spans="1:29" ht="15">
      <c r="A5447"/>
      <c r="J5447"/>
      <c r="AA5447"/>
      <c r="AB5447"/>
      <c r="AC5447"/>
    </row>
    <row r="5448" spans="1:29" ht="15">
      <c r="A5448"/>
      <c r="J5448"/>
      <c r="AA5448"/>
      <c r="AB5448"/>
      <c r="AC5448"/>
    </row>
    <row r="5449" spans="1:29" ht="15">
      <c r="A5449"/>
      <c r="J5449"/>
      <c r="AA5449"/>
      <c r="AB5449"/>
      <c r="AC5449"/>
    </row>
    <row r="5450" spans="1:29" ht="15">
      <c r="A5450"/>
      <c r="J5450"/>
      <c r="AA5450"/>
      <c r="AB5450"/>
      <c r="AC5450"/>
    </row>
    <row r="5451" spans="1:29" ht="15">
      <c r="A5451"/>
      <c r="J5451"/>
      <c r="AA5451"/>
      <c r="AB5451"/>
      <c r="AC5451"/>
    </row>
    <row r="5452" spans="1:29" ht="15">
      <c r="A5452"/>
      <c r="J5452"/>
      <c r="AA5452"/>
      <c r="AB5452"/>
      <c r="AC5452"/>
    </row>
    <row r="5453" spans="1:29" ht="15">
      <c r="A5453"/>
      <c r="J5453"/>
      <c r="AA5453"/>
      <c r="AB5453"/>
      <c r="AC5453"/>
    </row>
    <row r="5454" spans="1:29" ht="15">
      <c r="A5454"/>
      <c r="J5454"/>
      <c r="AA5454"/>
      <c r="AB5454"/>
      <c r="AC5454"/>
    </row>
    <row r="5455" spans="1:29" ht="15">
      <c r="A5455"/>
      <c r="J5455"/>
      <c r="AA5455"/>
      <c r="AB5455"/>
      <c r="AC5455"/>
    </row>
    <row r="5456" spans="1:29" ht="15">
      <c r="A5456"/>
      <c r="J5456"/>
      <c r="AA5456"/>
      <c r="AB5456"/>
      <c r="AC5456"/>
    </row>
    <row r="5457" spans="1:29" ht="15">
      <c r="A5457"/>
      <c r="J5457"/>
      <c r="AA5457"/>
      <c r="AB5457"/>
      <c r="AC5457"/>
    </row>
    <row r="5458" spans="1:29" ht="15">
      <c r="A5458"/>
      <c r="J5458"/>
      <c r="AA5458"/>
      <c r="AB5458"/>
      <c r="AC5458"/>
    </row>
    <row r="5459" spans="1:29" ht="15">
      <c r="A5459"/>
      <c r="J5459"/>
      <c r="AA5459"/>
      <c r="AB5459"/>
      <c r="AC5459"/>
    </row>
    <row r="5460" spans="1:29" ht="15">
      <c r="A5460"/>
      <c r="J5460"/>
      <c r="AA5460"/>
      <c r="AB5460"/>
      <c r="AC5460"/>
    </row>
    <row r="5461" spans="1:29" ht="15">
      <c r="A5461"/>
      <c r="J5461"/>
      <c r="AA5461"/>
      <c r="AB5461"/>
      <c r="AC5461"/>
    </row>
    <row r="5462" spans="1:29" ht="15">
      <c r="A5462"/>
      <c r="J5462"/>
      <c r="AA5462"/>
      <c r="AB5462"/>
      <c r="AC5462"/>
    </row>
    <row r="5463" spans="1:29" ht="15">
      <c r="A5463"/>
      <c r="J5463"/>
      <c r="AA5463"/>
      <c r="AB5463"/>
      <c r="AC5463"/>
    </row>
    <row r="5464" spans="1:29" ht="15">
      <c r="A5464"/>
      <c r="J5464"/>
      <c r="AA5464"/>
      <c r="AB5464"/>
      <c r="AC5464"/>
    </row>
    <row r="5465" spans="1:29" ht="15">
      <c r="A5465"/>
      <c r="J5465"/>
      <c r="AA5465"/>
      <c r="AB5465"/>
      <c r="AC5465"/>
    </row>
    <row r="5466" spans="1:29" ht="15">
      <c r="A5466"/>
      <c r="J5466"/>
      <c r="AA5466"/>
      <c r="AB5466"/>
      <c r="AC5466"/>
    </row>
    <row r="5467" spans="1:29" ht="15">
      <c r="A5467"/>
      <c r="J5467"/>
      <c r="AA5467"/>
      <c r="AB5467"/>
      <c r="AC5467"/>
    </row>
    <row r="5468" spans="1:29" ht="15">
      <c r="A5468"/>
      <c r="J5468"/>
      <c r="AA5468"/>
      <c r="AB5468"/>
      <c r="AC5468"/>
    </row>
    <row r="5469" spans="1:29" ht="15">
      <c r="A5469"/>
      <c r="J5469"/>
      <c r="AA5469"/>
      <c r="AB5469"/>
      <c r="AC5469"/>
    </row>
    <row r="5470" spans="1:29" ht="15">
      <c r="A5470"/>
      <c r="J5470"/>
      <c r="AA5470"/>
      <c r="AB5470"/>
      <c r="AC5470"/>
    </row>
    <row r="5471" spans="1:29" ht="15">
      <c r="A5471"/>
      <c r="J5471"/>
      <c r="AA5471"/>
      <c r="AB5471"/>
      <c r="AC5471"/>
    </row>
    <row r="5472" spans="1:29" ht="15">
      <c r="A5472"/>
      <c r="J5472"/>
      <c r="AA5472"/>
      <c r="AB5472"/>
      <c r="AC5472"/>
    </row>
    <row r="5473" spans="1:29" ht="15">
      <c r="A5473"/>
      <c r="J5473"/>
      <c r="AA5473"/>
      <c r="AB5473"/>
      <c r="AC5473"/>
    </row>
    <row r="5474" spans="1:29" ht="15">
      <c r="A5474"/>
      <c r="J5474"/>
      <c r="AA5474"/>
      <c r="AB5474"/>
      <c r="AC5474"/>
    </row>
    <row r="5475" spans="1:29" ht="15">
      <c r="A5475"/>
      <c r="J5475"/>
      <c r="AA5475"/>
      <c r="AB5475"/>
      <c r="AC5475"/>
    </row>
    <row r="5476" spans="1:29" ht="15">
      <c r="A5476"/>
      <c r="J5476"/>
      <c r="AA5476"/>
      <c r="AB5476"/>
      <c r="AC5476"/>
    </row>
    <row r="5477" spans="1:29" ht="15">
      <c r="A5477"/>
      <c r="J5477"/>
      <c r="AA5477"/>
      <c r="AB5477"/>
      <c r="AC5477"/>
    </row>
    <row r="5478" spans="1:29" ht="15">
      <c r="A5478"/>
      <c r="J5478"/>
      <c r="AA5478"/>
      <c r="AB5478"/>
      <c r="AC5478"/>
    </row>
    <row r="5479" spans="1:29" ht="15">
      <c r="A5479"/>
      <c r="J5479"/>
      <c r="AA5479"/>
      <c r="AB5479"/>
      <c r="AC5479"/>
    </row>
    <row r="5480" spans="1:29" ht="15">
      <c r="A5480"/>
      <c r="J5480"/>
      <c r="AA5480"/>
      <c r="AB5480"/>
      <c r="AC5480"/>
    </row>
    <row r="5481" spans="1:29" ht="15">
      <c r="A5481"/>
      <c r="J5481"/>
      <c r="AA5481"/>
      <c r="AB5481"/>
      <c r="AC5481"/>
    </row>
    <row r="5482" spans="1:29" ht="15">
      <c r="A5482"/>
      <c r="J5482"/>
      <c r="AA5482"/>
      <c r="AB5482"/>
      <c r="AC5482"/>
    </row>
    <row r="5483" spans="1:29" ht="15">
      <c r="A5483"/>
      <c r="J5483"/>
      <c r="AA5483"/>
      <c r="AB5483"/>
      <c r="AC5483"/>
    </row>
    <row r="5484" spans="1:29" ht="15">
      <c r="A5484"/>
      <c r="J5484"/>
      <c r="AA5484"/>
      <c r="AB5484"/>
      <c r="AC5484"/>
    </row>
    <row r="5485" spans="1:29" ht="15">
      <c r="A5485"/>
      <c r="J5485"/>
      <c r="AA5485"/>
      <c r="AB5485"/>
      <c r="AC5485"/>
    </row>
    <row r="5486" spans="1:29" ht="15">
      <c r="A5486"/>
      <c r="J5486"/>
      <c r="AA5486"/>
      <c r="AB5486"/>
      <c r="AC5486"/>
    </row>
    <row r="5487" spans="1:29" ht="15">
      <c r="A5487"/>
      <c r="J5487"/>
      <c r="AA5487"/>
      <c r="AB5487"/>
      <c r="AC5487"/>
    </row>
    <row r="5488" spans="1:29" ht="15">
      <c r="A5488"/>
      <c r="J5488"/>
      <c r="AA5488"/>
      <c r="AB5488"/>
      <c r="AC5488"/>
    </row>
    <row r="5489" spans="1:29" ht="15">
      <c r="A5489"/>
      <c r="J5489"/>
      <c r="AA5489"/>
      <c r="AB5489"/>
      <c r="AC5489"/>
    </row>
    <row r="5490" spans="1:29" ht="15">
      <c r="A5490"/>
      <c r="J5490"/>
      <c r="AA5490"/>
      <c r="AB5490"/>
      <c r="AC5490"/>
    </row>
    <row r="5491" spans="1:29" ht="15">
      <c r="A5491"/>
      <c r="J5491"/>
      <c r="AA5491"/>
      <c r="AB5491"/>
      <c r="AC5491"/>
    </row>
    <row r="5492" spans="1:29" ht="15">
      <c r="A5492"/>
      <c r="J5492"/>
      <c r="AA5492"/>
      <c r="AB5492"/>
      <c r="AC5492"/>
    </row>
    <row r="5493" spans="1:29" ht="15">
      <c r="A5493"/>
      <c r="J5493"/>
      <c r="AA5493"/>
      <c r="AB5493"/>
      <c r="AC5493"/>
    </row>
    <row r="5494" spans="1:29" ht="15">
      <c r="A5494"/>
      <c r="J5494"/>
      <c r="AA5494"/>
      <c r="AB5494"/>
      <c r="AC5494"/>
    </row>
    <row r="5495" spans="1:29" ht="15">
      <c r="A5495"/>
      <c r="J5495"/>
      <c r="AA5495"/>
      <c r="AB5495"/>
      <c r="AC5495"/>
    </row>
    <row r="5496" spans="1:29" ht="15">
      <c r="A5496"/>
      <c r="J5496"/>
      <c r="AA5496"/>
      <c r="AB5496"/>
      <c r="AC5496"/>
    </row>
    <row r="5497" spans="1:29" ht="15">
      <c r="A5497"/>
      <c r="J5497"/>
      <c r="AA5497"/>
      <c r="AB5497"/>
      <c r="AC5497"/>
    </row>
    <row r="5498" spans="1:29" ht="15">
      <c r="A5498"/>
      <c r="J5498"/>
      <c r="AA5498"/>
      <c r="AB5498"/>
      <c r="AC5498"/>
    </row>
    <row r="5499" spans="1:29" ht="15">
      <c r="A5499"/>
      <c r="J5499"/>
      <c r="AA5499"/>
      <c r="AB5499"/>
      <c r="AC5499"/>
    </row>
    <row r="5500" spans="1:29" ht="15">
      <c r="A5500"/>
      <c r="J5500"/>
      <c r="AA5500"/>
      <c r="AB5500"/>
      <c r="AC5500"/>
    </row>
    <row r="5501" spans="1:29" ht="15">
      <c r="A5501"/>
      <c r="J5501"/>
      <c r="AA5501"/>
      <c r="AB5501"/>
      <c r="AC5501"/>
    </row>
    <row r="5502" spans="1:29" ht="15">
      <c r="A5502"/>
      <c r="J5502"/>
      <c r="AA5502"/>
      <c r="AB5502"/>
      <c r="AC5502"/>
    </row>
    <row r="5503" spans="1:29" ht="15">
      <c r="A5503"/>
      <c r="J5503"/>
      <c r="AA5503"/>
      <c r="AB5503"/>
      <c r="AC5503"/>
    </row>
    <row r="5504" spans="1:29" ht="15">
      <c r="A5504"/>
      <c r="J5504"/>
      <c r="AA5504"/>
      <c r="AB5504"/>
      <c r="AC5504"/>
    </row>
    <row r="5505" spans="1:29" ht="15">
      <c r="A5505"/>
      <c r="J5505"/>
      <c r="AA5505"/>
      <c r="AB5505"/>
      <c r="AC5505"/>
    </row>
    <row r="5506" spans="1:29" ht="15">
      <c r="A5506"/>
      <c r="J5506"/>
      <c r="AA5506"/>
      <c r="AB5506"/>
      <c r="AC5506"/>
    </row>
    <row r="5507" spans="1:29" ht="15">
      <c r="A5507"/>
      <c r="J5507"/>
      <c r="AA5507"/>
      <c r="AB5507"/>
      <c r="AC5507"/>
    </row>
    <row r="5508" spans="1:29" ht="15">
      <c r="A5508"/>
      <c r="J5508"/>
      <c r="AA5508"/>
      <c r="AB5508"/>
      <c r="AC5508"/>
    </row>
    <row r="5509" spans="1:29" ht="15">
      <c r="A5509"/>
      <c r="J5509"/>
      <c r="AA5509"/>
      <c r="AB5509"/>
      <c r="AC5509"/>
    </row>
    <row r="5510" spans="1:29" ht="15">
      <c r="A5510"/>
      <c r="J5510"/>
      <c r="AA5510"/>
      <c r="AB5510"/>
      <c r="AC5510"/>
    </row>
    <row r="5511" spans="1:29" ht="15">
      <c r="A5511"/>
      <c r="J5511"/>
      <c r="AA5511"/>
      <c r="AB5511"/>
      <c r="AC5511"/>
    </row>
    <row r="5512" spans="1:29" ht="15">
      <c r="A5512"/>
      <c r="J5512"/>
      <c r="AA5512"/>
      <c r="AB5512"/>
      <c r="AC5512"/>
    </row>
    <row r="5513" spans="1:29" ht="15">
      <c r="A5513"/>
      <c r="J5513"/>
      <c r="AA5513"/>
      <c r="AB5513"/>
      <c r="AC5513"/>
    </row>
    <row r="5514" spans="1:29" ht="15">
      <c r="A5514"/>
      <c r="J5514"/>
      <c r="AA5514"/>
      <c r="AB5514"/>
      <c r="AC5514"/>
    </row>
    <row r="5515" spans="1:29" ht="15">
      <c r="A5515"/>
      <c r="J5515"/>
      <c r="AA5515"/>
      <c r="AB5515"/>
      <c r="AC5515"/>
    </row>
    <row r="5516" spans="1:29" ht="15">
      <c r="A5516"/>
      <c r="J5516"/>
      <c r="AA5516"/>
      <c r="AB5516"/>
      <c r="AC5516"/>
    </row>
    <row r="5517" spans="1:29" ht="15">
      <c r="A5517"/>
      <c r="J5517"/>
      <c r="AA5517"/>
      <c r="AB5517"/>
      <c r="AC5517"/>
    </row>
    <row r="5518" spans="1:29" ht="15">
      <c r="A5518"/>
      <c r="J5518"/>
      <c r="AA5518"/>
      <c r="AB5518"/>
      <c r="AC5518"/>
    </row>
    <row r="5519" spans="1:29" ht="15">
      <c r="A5519"/>
      <c r="J5519"/>
      <c r="AA5519"/>
      <c r="AB5519"/>
      <c r="AC5519"/>
    </row>
    <row r="5520" spans="1:29" ht="15">
      <c r="A5520"/>
      <c r="J5520"/>
      <c r="AA5520"/>
      <c r="AB5520"/>
      <c r="AC5520"/>
    </row>
    <row r="5521" spans="1:29" ht="15">
      <c r="A5521"/>
      <c r="J5521"/>
      <c r="AA5521"/>
      <c r="AB5521"/>
      <c r="AC5521"/>
    </row>
    <row r="5522" spans="1:29" ht="15">
      <c r="A5522"/>
      <c r="J5522"/>
      <c r="AA5522"/>
      <c r="AB5522"/>
      <c r="AC5522"/>
    </row>
    <row r="5523" spans="1:29" ht="15">
      <c r="A5523"/>
      <c r="J5523"/>
      <c r="AA5523"/>
      <c r="AB5523"/>
      <c r="AC5523"/>
    </row>
    <row r="5524" spans="1:29" ht="15">
      <c r="A5524"/>
      <c r="J5524"/>
      <c r="AA5524"/>
      <c r="AB5524"/>
      <c r="AC5524"/>
    </row>
    <row r="5525" spans="1:29" ht="15">
      <c r="A5525"/>
      <c r="J5525"/>
      <c r="AA5525"/>
      <c r="AB5525"/>
      <c r="AC5525"/>
    </row>
    <row r="5526" spans="1:29" ht="15">
      <c r="A5526"/>
      <c r="J5526"/>
      <c r="AA5526"/>
      <c r="AB5526"/>
      <c r="AC5526"/>
    </row>
    <row r="5527" spans="1:29" ht="15">
      <c r="A5527"/>
      <c r="J5527"/>
      <c r="AA5527"/>
      <c r="AB5527"/>
      <c r="AC5527"/>
    </row>
    <row r="5528" spans="1:29" ht="15">
      <c r="A5528"/>
      <c r="J5528"/>
      <c r="AA5528"/>
      <c r="AB5528"/>
      <c r="AC5528"/>
    </row>
    <row r="5529" spans="1:29" ht="15">
      <c r="A5529"/>
      <c r="J5529"/>
      <c r="AA5529"/>
      <c r="AB5529"/>
      <c r="AC5529"/>
    </row>
    <row r="5530" spans="1:29" ht="15">
      <c r="A5530"/>
      <c r="J5530"/>
      <c r="AA5530"/>
      <c r="AB5530"/>
      <c r="AC5530"/>
    </row>
    <row r="5531" spans="1:29" ht="15">
      <c r="A5531"/>
      <c r="J5531"/>
      <c r="AA5531"/>
      <c r="AB5531"/>
      <c r="AC5531"/>
    </row>
    <row r="5532" spans="1:29" ht="15">
      <c r="A5532"/>
      <c r="J5532"/>
      <c r="AA5532"/>
      <c r="AB5532"/>
      <c r="AC5532"/>
    </row>
    <row r="5533" spans="1:29" ht="15">
      <c r="A5533"/>
      <c r="J5533"/>
      <c r="AA5533"/>
      <c r="AB5533"/>
      <c r="AC5533"/>
    </row>
    <row r="5534" spans="1:29" ht="15">
      <c r="A5534"/>
      <c r="J5534"/>
      <c r="AA5534"/>
      <c r="AB5534"/>
      <c r="AC5534"/>
    </row>
    <row r="5535" spans="1:29" ht="15">
      <c r="A5535"/>
      <c r="J5535"/>
      <c r="AA5535"/>
      <c r="AB5535"/>
      <c r="AC5535"/>
    </row>
    <row r="5536" spans="1:29" ht="15">
      <c r="A5536"/>
      <c r="J5536"/>
      <c r="AA5536"/>
      <c r="AB5536"/>
      <c r="AC5536"/>
    </row>
    <row r="5537" spans="1:29" ht="15">
      <c r="A5537"/>
      <c r="J5537"/>
      <c r="AA5537"/>
      <c r="AB5537"/>
      <c r="AC5537"/>
    </row>
    <row r="5538" spans="1:29" ht="15">
      <c r="A5538"/>
      <c r="J5538"/>
      <c r="AA5538"/>
      <c r="AB5538"/>
      <c r="AC5538"/>
    </row>
    <row r="5539" spans="1:29" ht="15">
      <c r="A5539"/>
      <c r="J5539"/>
      <c r="AA5539"/>
      <c r="AB5539"/>
      <c r="AC5539"/>
    </row>
    <row r="5540" spans="1:29" ht="15">
      <c r="A5540"/>
      <c r="J5540"/>
      <c r="AA5540"/>
      <c r="AB5540"/>
      <c r="AC5540"/>
    </row>
    <row r="5541" spans="1:29" ht="15">
      <c r="A5541"/>
      <c r="J5541"/>
      <c r="AA5541"/>
      <c r="AB5541"/>
      <c r="AC5541"/>
    </row>
    <row r="5542" spans="1:29" ht="15">
      <c r="A5542"/>
      <c r="J5542"/>
      <c r="AA5542"/>
      <c r="AB5542"/>
      <c r="AC5542"/>
    </row>
    <row r="5543" spans="1:29" ht="15">
      <c r="A5543"/>
      <c r="J5543"/>
      <c r="AA5543"/>
      <c r="AB5543"/>
      <c r="AC5543"/>
    </row>
    <row r="5544" spans="1:29" ht="15">
      <c r="A5544"/>
      <c r="J5544"/>
      <c r="AA5544"/>
      <c r="AB5544"/>
      <c r="AC5544"/>
    </row>
    <row r="5545" spans="1:29" ht="15">
      <c r="A5545"/>
      <c r="J5545"/>
      <c r="AA5545"/>
      <c r="AB5545"/>
      <c r="AC5545"/>
    </row>
    <row r="5546" spans="1:29" ht="15">
      <c r="A5546"/>
      <c r="J5546"/>
      <c r="AA5546"/>
      <c r="AB5546"/>
      <c r="AC5546"/>
    </row>
    <row r="5547" spans="1:29" ht="15">
      <c r="A5547"/>
      <c r="J5547"/>
      <c r="AA5547"/>
      <c r="AB5547"/>
      <c r="AC5547"/>
    </row>
    <row r="5548" spans="1:29" ht="15">
      <c r="A5548"/>
      <c r="J5548"/>
      <c r="AA5548"/>
      <c r="AB5548"/>
      <c r="AC5548"/>
    </row>
    <row r="5549" spans="1:29" ht="15">
      <c r="A5549"/>
      <c r="J5549"/>
      <c r="AA5549"/>
      <c r="AB5549"/>
      <c r="AC5549"/>
    </row>
    <row r="5550" spans="1:29" ht="15">
      <c r="A5550"/>
      <c r="J5550"/>
      <c r="AA5550"/>
      <c r="AB5550"/>
      <c r="AC5550"/>
    </row>
    <row r="5551" spans="1:29" ht="15">
      <c r="A5551"/>
      <c r="J5551"/>
      <c r="AA5551"/>
      <c r="AB5551"/>
      <c r="AC5551"/>
    </row>
    <row r="5552" spans="1:29" ht="15">
      <c r="A5552"/>
      <c r="J5552"/>
      <c r="AA5552"/>
      <c r="AB5552"/>
      <c r="AC5552"/>
    </row>
    <row r="5553" spans="1:29" ht="15">
      <c r="A5553"/>
      <c r="J5553"/>
      <c r="AA5553"/>
      <c r="AB5553"/>
      <c r="AC5553"/>
    </row>
    <row r="5554" spans="1:29" ht="15">
      <c r="A5554"/>
      <c r="J5554"/>
      <c r="AA5554"/>
      <c r="AB5554"/>
      <c r="AC5554"/>
    </row>
    <row r="5555" spans="1:29" ht="15">
      <c r="A5555"/>
      <c r="J5555"/>
      <c r="AA5555"/>
      <c r="AB5555"/>
      <c r="AC5555"/>
    </row>
    <row r="5556" spans="1:29" ht="15">
      <c r="A5556"/>
      <c r="J5556"/>
      <c r="AA5556"/>
      <c r="AB5556"/>
      <c r="AC5556"/>
    </row>
    <row r="5557" spans="1:29" ht="15">
      <c r="A5557"/>
      <c r="J5557"/>
      <c r="AA5557"/>
      <c r="AB5557"/>
      <c r="AC5557"/>
    </row>
    <row r="5558" spans="1:29" ht="15">
      <c r="A5558"/>
      <c r="J5558"/>
      <c r="AA5558"/>
      <c r="AB5558"/>
      <c r="AC5558"/>
    </row>
    <row r="5559" spans="1:29" ht="15">
      <c r="A5559"/>
      <c r="J5559"/>
      <c r="AA5559"/>
      <c r="AB5559"/>
      <c r="AC5559"/>
    </row>
    <row r="5560" spans="1:29" ht="15">
      <c r="A5560"/>
      <c r="J5560"/>
      <c r="AA5560"/>
      <c r="AB5560"/>
      <c r="AC5560"/>
    </row>
    <row r="5561" spans="1:29" ht="15">
      <c r="A5561"/>
      <c r="J5561"/>
      <c r="AA5561"/>
      <c r="AB5561"/>
      <c r="AC5561"/>
    </row>
    <row r="5562" spans="1:29" ht="15">
      <c r="A5562"/>
      <c r="J5562"/>
      <c r="AA5562"/>
      <c r="AB5562"/>
      <c r="AC5562"/>
    </row>
    <row r="5563" spans="1:29" ht="15">
      <c r="A5563"/>
      <c r="J5563"/>
      <c r="AA5563"/>
      <c r="AB5563"/>
      <c r="AC5563"/>
    </row>
    <row r="5564" spans="1:29" ht="15">
      <c r="A5564"/>
      <c r="J5564"/>
      <c r="AA5564"/>
      <c r="AB5564"/>
      <c r="AC5564"/>
    </row>
    <row r="5565" spans="1:29" ht="15">
      <c r="A5565"/>
      <c r="J5565"/>
      <c r="AA5565"/>
      <c r="AB5565"/>
      <c r="AC5565"/>
    </row>
    <row r="5566" spans="1:29" ht="15">
      <c r="A5566"/>
      <c r="J5566"/>
      <c r="AA5566"/>
      <c r="AB5566"/>
      <c r="AC5566"/>
    </row>
    <row r="5567" spans="1:29" ht="15">
      <c r="A5567"/>
      <c r="J5567"/>
      <c r="AA5567"/>
      <c r="AB5567"/>
      <c r="AC5567"/>
    </row>
    <row r="5568" spans="1:29" ht="15">
      <c r="A5568"/>
      <c r="J5568"/>
      <c r="AA5568"/>
      <c r="AB5568"/>
      <c r="AC5568"/>
    </row>
    <row r="5569" spans="1:29" ht="15">
      <c r="A5569"/>
      <c r="J5569"/>
      <c r="AA5569"/>
      <c r="AB5569"/>
      <c r="AC5569"/>
    </row>
    <row r="5570" spans="1:29" ht="15">
      <c r="A5570"/>
      <c r="J5570"/>
      <c r="AA5570"/>
      <c r="AB5570"/>
      <c r="AC5570"/>
    </row>
    <row r="5571" spans="1:29" ht="15">
      <c r="A5571"/>
      <c r="J5571"/>
      <c r="AA5571"/>
      <c r="AB5571"/>
      <c r="AC5571"/>
    </row>
    <row r="5572" spans="1:29" ht="15">
      <c r="A5572"/>
      <c r="J5572"/>
      <c r="AA5572"/>
      <c r="AB5572"/>
      <c r="AC5572"/>
    </row>
    <row r="5573" spans="1:29" ht="15">
      <c r="A5573"/>
      <c r="J5573"/>
      <c r="AA5573"/>
      <c r="AB5573"/>
      <c r="AC5573"/>
    </row>
    <row r="5574" spans="1:29" ht="15">
      <c r="A5574"/>
      <c r="J5574"/>
      <c r="AA5574"/>
      <c r="AB5574"/>
      <c r="AC5574"/>
    </row>
    <row r="5575" spans="1:29" ht="15">
      <c r="A5575"/>
      <c r="J5575"/>
      <c r="AA5575"/>
      <c r="AB5575"/>
      <c r="AC5575"/>
    </row>
    <row r="5576" spans="1:29" ht="15">
      <c r="A5576"/>
      <c r="J5576"/>
      <c r="AA5576"/>
      <c r="AB5576"/>
      <c r="AC5576"/>
    </row>
    <row r="5577" spans="1:29" ht="15">
      <c r="A5577"/>
      <c r="J5577"/>
      <c r="AA5577"/>
      <c r="AB5577"/>
      <c r="AC5577"/>
    </row>
    <row r="5578" spans="1:29" ht="15">
      <c r="A5578"/>
      <c r="J5578"/>
      <c r="AA5578"/>
      <c r="AB5578"/>
      <c r="AC5578"/>
    </row>
    <row r="5579" spans="1:29" ht="15">
      <c r="A5579"/>
      <c r="J5579"/>
      <c r="AA5579"/>
      <c r="AB5579"/>
      <c r="AC5579"/>
    </row>
    <row r="5580" spans="1:29" ht="15">
      <c r="A5580"/>
      <c r="J5580"/>
      <c r="AA5580"/>
      <c r="AB5580"/>
      <c r="AC5580"/>
    </row>
    <row r="5581" spans="1:29" ht="15">
      <c r="A5581"/>
      <c r="J5581"/>
      <c r="AA5581"/>
      <c r="AB5581"/>
      <c r="AC5581"/>
    </row>
    <row r="5582" spans="1:29" ht="15">
      <c r="A5582"/>
      <c r="J5582"/>
      <c r="AA5582"/>
      <c r="AB5582"/>
      <c r="AC5582"/>
    </row>
    <row r="5583" spans="1:29" ht="15">
      <c r="A5583"/>
      <c r="J5583"/>
      <c r="AA5583"/>
      <c r="AB5583"/>
      <c r="AC5583"/>
    </row>
    <row r="5584" spans="1:29" ht="15">
      <c r="A5584"/>
      <c r="J5584"/>
      <c r="AA5584"/>
      <c r="AB5584"/>
      <c r="AC5584"/>
    </row>
    <row r="5585" spans="1:29" ht="15">
      <c r="A5585"/>
      <c r="J5585"/>
      <c r="AA5585"/>
      <c r="AB5585"/>
      <c r="AC5585"/>
    </row>
    <row r="5586" spans="1:29" ht="15">
      <c r="A5586"/>
      <c r="J5586"/>
      <c r="AA5586"/>
      <c r="AB5586"/>
      <c r="AC5586"/>
    </row>
    <row r="5587" spans="1:29" ht="15">
      <c r="A5587"/>
      <c r="J5587"/>
      <c r="AA5587"/>
      <c r="AB5587"/>
      <c r="AC5587"/>
    </row>
    <row r="5588" spans="1:29" ht="15">
      <c r="A5588"/>
      <c r="J5588"/>
      <c r="AA5588"/>
      <c r="AB5588"/>
      <c r="AC5588"/>
    </row>
    <row r="5589" spans="1:29" ht="15">
      <c r="A5589"/>
      <c r="J5589"/>
      <c r="AA5589"/>
      <c r="AB5589"/>
      <c r="AC5589"/>
    </row>
    <row r="5590" spans="1:29" ht="15">
      <c r="A5590"/>
      <c r="J5590"/>
      <c r="AA5590"/>
      <c r="AB5590"/>
      <c r="AC5590"/>
    </row>
    <row r="5591" spans="1:29" ht="15">
      <c r="A5591"/>
      <c r="J5591"/>
      <c r="AA5591"/>
      <c r="AB5591"/>
      <c r="AC5591"/>
    </row>
    <row r="5592" spans="1:29" ht="15">
      <c r="A5592"/>
      <c r="J5592"/>
      <c r="AA5592"/>
      <c r="AB5592"/>
      <c r="AC5592"/>
    </row>
    <row r="5593" spans="1:29" ht="15">
      <c r="A5593"/>
      <c r="J5593"/>
      <c r="AA5593"/>
      <c r="AB5593"/>
      <c r="AC5593"/>
    </row>
    <row r="5594" spans="1:29" ht="15">
      <c r="A5594"/>
      <c r="J5594"/>
      <c r="AA5594"/>
      <c r="AB5594"/>
      <c r="AC5594"/>
    </row>
    <row r="5595" spans="1:29" ht="15">
      <c r="A5595"/>
      <c r="J5595"/>
      <c r="AA5595"/>
      <c r="AB5595"/>
      <c r="AC5595"/>
    </row>
    <row r="5596" spans="1:29" ht="15">
      <c r="A5596"/>
      <c r="J5596"/>
      <c r="AA5596"/>
      <c r="AB5596"/>
      <c r="AC5596"/>
    </row>
    <row r="5597" spans="1:29" ht="15">
      <c r="A5597"/>
      <c r="J5597"/>
      <c r="AA5597"/>
      <c r="AB5597"/>
      <c r="AC5597"/>
    </row>
    <row r="5598" spans="1:29" ht="15">
      <c r="A5598"/>
      <c r="J5598"/>
      <c r="AA5598"/>
      <c r="AB5598"/>
      <c r="AC5598"/>
    </row>
    <row r="5599" spans="1:29" ht="15">
      <c r="A5599"/>
      <c r="J5599"/>
      <c r="AA5599"/>
      <c r="AB5599"/>
      <c r="AC5599"/>
    </row>
    <row r="5600" spans="1:29" ht="15">
      <c r="A5600"/>
      <c r="J5600"/>
      <c r="AA5600"/>
      <c r="AB5600"/>
      <c r="AC5600"/>
    </row>
    <row r="5601" spans="1:29" ht="15">
      <c r="A5601"/>
      <c r="J5601"/>
      <c r="AA5601"/>
      <c r="AB5601"/>
      <c r="AC5601"/>
    </row>
    <row r="5602" spans="1:29" ht="15">
      <c r="A5602"/>
      <c r="J5602"/>
      <c r="AA5602"/>
      <c r="AB5602"/>
      <c r="AC5602"/>
    </row>
    <row r="5603" spans="1:29" ht="15">
      <c r="A5603"/>
      <c r="J5603"/>
      <c r="AA5603"/>
      <c r="AB5603"/>
      <c r="AC5603"/>
    </row>
    <row r="5604" spans="1:29" ht="15">
      <c r="A5604"/>
      <c r="J5604"/>
      <c r="AA5604"/>
      <c r="AB5604"/>
      <c r="AC5604"/>
    </row>
    <row r="5605" spans="1:29" ht="15">
      <c r="A5605"/>
      <c r="J5605"/>
      <c r="AA5605"/>
      <c r="AB5605"/>
      <c r="AC5605"/>
    </row>
    <row r="5606" spans="1:29" ht="15">
      <c r="A5606"/>
      <c r="J5606"/>
      <c r="AA5606"/>
      <c r="AB5606"/>
      <c r="AC5606"/>
    </row>
    <row r="5607" spans="1:29" ht="15">
      <c r="A5607"/>
      <c r="J5607"/>
      <c r="AA5607"/>
      <c r="AB5607"/>
      <c r="AC5607"/>
    </row>
    <row r="5608" spans="1:29" ht="15">
      <c r="A5608"/>
      <c r="J5608"/>
      <c r="AA5608"/>
      <c r="AB5608"/>
      <c r="AC5608"/>
    </row>
    <row r="5609" spans="1:29" ht="15">
      <c r="A5609"/>
      <c r="J5609"/>
      <c r="AA5609"/>
      <c r="AB5609"/>
      <c r="AC5609"/>
    </row>
    <row r="5610" spans="1:29" ht="15">
      <c r="A5610"/>
      <c r="J5610"/>
      <c r="AA5610"/>
      <c r="AB5610"/>
      <c r="AC5610"/>
    </row>
    <row r="5611" spans="1:29" ht="15">
      <c r="A5611"/>
      <c r="J5611"/>
      <c r="AA5611"/>
      <c r="AB5611"/>
      <c r="AC5611"/>
    </row>
    <row r="5612" spans="1:29" ht="15">
      <c r="A5612"/>
      <c r="J5612"/>
      <c r="AA5612"/>
      <c r="AB5612"/>
      <c r="AC5612"/>
    </row>
    <row r="5613" spans="1:29" ht="15">
      <c r="A5613"/>
      <c r="J5613"/>
      <c r="AA5613"/>
      <c r="AB5613"/>
      <c r="AC5613"/>
    </row>
    <row r="5614" spans="1:29" ht="15">
      <c r="A5614"/>
      <c r="J5614"/>
      <c r="AA5614"/>
      <c r="AB5614"/>
      <c r="AC5614"/>
    </row>
    <row r="5615" spans="1:29" ht="15">
      <c r="A5615"/>
      <c r="J5615"/>
      <c r="AA5615"/>
      <c r="AB5615"/>
      <c r="AC5615"/>
    </row>
    <row r="5616" spans="1:29" ht="15">
      <c r="A5616"/>
      <c r="J5616"/>
      <c r="AA5616"/>
      <c r="AB5616"/>
      <c r="AC5616"/>
    </row>
    <row r="5617" spans="1:29" ht="15">
      <c r="A5617"/>
      <c r="J5617"/>
      <c r="AA5617"/>
      <c r="AB5617"/>
      <c r="AC5617"/>
    </row>
    <row r="5618" spans="1:29" ht="15">
      <c r="A5618"/>
      <c r="J5618"/>
      <c r="AA5618"/>
      <c r="AB5618"/>
      <c r="AC5618"/>
    </row>
    <row r="5619" spans="1:29" ht="15">
      <c r="A5619"/>
      <c r="J5619"/>
      <c r="AA5619"/>
      <c r="AB5619"/>
      <c r="AC5619"/>
    </row>
    <row r="5620" spans="1:29" ht="15">
      <c r="A5620"/>
      <c r="J5620"/>
      <c r="AA5620"/>
      <c r="AB5620"/>
      <c r="AC5620"/>
    </row>
    <row r="5621" spans="1:29" ht="15">
      <c r="A5621"/>
      <c r="J5621"/>
      <c r="AA5621"/>
      <c r="AB5621"/>
      <c r="AC5621"/>
    </row>
    <row r="5622" spans="1:29" ht="15">
      <c r="A5622"/>
      <c r="J5622"/>
      <c r="AA5622"/>
      <c r="AB5622"/>
      <c r="AC5622"/>
    </row>
    <row r="5623" spans="1:29" ht="15">
      <c r="A5623"/>
      <c r="J5623"/>
      <c r="AA5623"/>
      <c r="AB5623"/>
      <c r="AC5623"/>
    </row>
    <row r="5624" spans="1:29" ht="15">
      <c r="A5624"/>
      <c r="J5624"/>
      <c r="AA5624"/>
      <c r="AB5624"/>
      <c r="AC5624"/>
    </row>
    <row r="5625" spans="1:29" ht="15">
      <c r="A5625"/>
      <c r="J5625"/>
      <c r="AA5625"/>
      <c r="AB5625"/>
      <c r="AC5625"/>
    </row>
    <row r="5626" spans="1:29" ht="15">
      <c r="A5626"/>
      <c r="J5626"/>
      <c r="AA5626"/>
      <c r="AB5626"/>
      <c r="AC5626"/>
    </row>
    <row r="5627" spans="1:29" ht="15">
      <c r="A5627"/>
      <c r="J5627"/>
      <c r="AA5627"/>
      <c r="AB5627"/>
      <c r="AC5627"/>
    </row>
    <row r="5628" spans="1:29" ht="15">
      <c r="A5628"/>
      <c r="J5628"/>
      <c r="AA5628"/>
      <c r="AB5628"/>
      <c r="AC5628"/>
    </row>
    <row r="5629" spans="1:29" ht="15">
      <c r="A5629"/>
      <c r="J5629"/>
      <c r="AA5629"/>
      <c r="AB5629"/>
      <c r="AC5629"/>
    </row>
    <row r="5630" spans="1:29" ht="15">
      <c r="A5630"/>
      <c r="J5630"/>
      <c r="AA5630"/>
      <c r="AB5630"/>
      <c r="AC5630"/>
    </row>
    <row r="5631" spans="1:29" ht="15">
      <c r="A5631"/>
      <c r="J5631"/>
      <c r="AA5631"/>
      <c r="AB5631"/>
      <c r="AC5631"/>
    </row>
    <row r="5632" spans="1:29" ht="15">
      <c r="A5632"/>
      <c r="J5632"/>
      <c r="AA5632"/>
      <c r="AB5632"/>
      <c r="AC5632"/>
    </row>
    <row r="5633" spans="1:29" ht="15">
      <c r="A5633"/>
      <c r="J5633"/>
      <c r="AA5633"/>
      <c r="AB5633"/>
      <c r="AC5633"/>
    </row>
    <row r="5634" spans="1:29" ht="15">
      <c r="A5634"/>
      <c r="J5634"/>
      <c r="AA5634"/>
      <c r="AB5634"/>
      <c r="AC5634"/>
    </row>
    <row r="5635" spans="1:29" ht="15">
      <c r="A5635"/>
      <c r="J5635"/>
      <c r="AA5635"/>
      <c r="AB5635"/>
      <c r="AC5635"/>
    </row>
    <row r="5636" spans="1:29" ht="15">
      <c r="A5636"/>
      <c r="J5636"/>
      <c r="AA5636"/>
      <c r="AB5636"/>
      <c r="AC5636"/>
    </row>
    <row r="5637" spans="1:29" ht="15">
      <c r="A5637"/>
      <c r="J5637"/>
      <c r="AA5637"/>
      <c r="AB5637"/>
      <c r="AC5637"/>
    </row>
    <row r="5638" spans="1:29" ht="15">
      <c r="A5638"/>
      <c r="J5638"/>
      <c r="AA5638"/>
      <c r="AB5638"/>
      <c r="AC5638"/>
    </row>
    <row r="5639" spans="1:29" ht="15">
      <c r="A5639"/>
      <c r="J5639"/>
      <c r="AA5639"/>
      <c r="AB5639"/>
      <c r="AC5639"/>
    </row>
    <row r="5640" spans="1:29" ht="15">
      <c r="A5640"/>
      <c r="J5640"/>
      <c r="AA5640"/>
      <c r="AB5640"/>
      <c r="AC5640"/>
    </row>
    <row r="5641" spans="1:29" ht="15">
      <c r="A5641"/>
      <c r="J5641"/>
      <c r="AA5641"/>
      <c r="AB5641"/>
      <c r="AC5641"/>
    </row>
    <row r="5642" spans="1:29" ht="15">
      <c r="A5642"/>
      <c r="J5642"/>
      <c r="AA5642"/>
      <c r="AB5642"/>
      <c r="AC5642"/>
    </row>
    <row r="5643" spans="1:29" ht="15">
      <c r="A5643"/>
      <c r="J5643"/>
      <c r="AA5643"/>
      <c r="AB5643"/>
      <c r="AC5643"/>
    </row>
    <row r="5644" spans="1:29" ht="15">
      <c r="A5644"/>
      <c r="J5644"/>
      <c r="AA5644"/>
      <c r="AB5644"/>
      <c r="AC5644"/>
    </row>
    <row r="5645" spans="1:29" ht="15">
      <c r="A5645"/>
      <c r="J5645"/>
      <c r="AA5645"/>
      <c r="AB5645"/>
      <c r="AC5645"/>
    </row>
    <row r="5646" spans="1:29" ht="15">
      <c r="A5646"/>
      <c r="J5646"/>
      <c r="AA5646"/>
      <c r="AB5646"/>
      <c r="AC5646"/>
    </row>
    <row r="5647" spans="1:29" ht="15">
      <c r="A5647"/>
      <c r="J5647"/>
      <c r="AA5647"/>
      <c r="AB5647"/>
      <c r="AC5647"/>
    </row>
    <row r="5648" spans="1:29" ht="15">
      <c r="A5648"/>
      <c r="J5648"/>
      <c r="AA5648"/>
      <c r="AB5648"/>
      <c r="AC5648"/>
    </row>
    <row r="5649" spans="1:29" ht="15">
      <c r="A5649"/>
      <c r="J5649"/>
      <c r="AA5649"/>
      <c r="AB5649"/>
      <c r="AC5649"/>
    </row>
    <row r="5650" spans="1:29" ht="15">
      <c r="A5650"/>
      <c r="J5650"/>
      <c r="AA5650"/>
      <c r="AB5650"/>
      <c r="AC5650"/>
    </row>
    <row r="5651" spans="1:29" ht="15">
      <c r="A5651"/>
      <c r="J5651"/>
      <c r="AA5651"/>
      <c r="AB5651"/>
      <c r="AC5651"/>
    </row>
    <row r="5652" spans="1:29" ht="15">
      <c r="A5652"/>
      <c r="J5652"/>
      <c r="AA5652"/>
      <c r="AB5652"/>
      <c r="AC5652"/>
    </row>
    <row r="5653" spans="1:29" ht="15">
      <c r="A5653"/>
      <c r="J5653"/>
      <c r="AA5653"/>
      <c r="AB5653"/>
      <c r="AC5653"/>
    </row>
    <row r="5654" spans="1:29" ht="15">
      <c r="A5654"/>
      <c r="J5654"/>
      <c r="AA5654"/>
      <c r="AB5654"/>
      <c r="AC5654"/>
    </row>
    <row r="5655" spans="1:29" ht="15">
      <c r="A5655"/>
      <c r="J5655"/>
      <c r="AA5655"/>
      <c r="AB5655"/>
      <c r="AC5655"/>
    </row>
    <row r="5656" spans="1:29" ht="15">
      <c r="A5656"/>
      <c r="J5656"/>
      <c r="AA5656"/>
      <c r="AB5656"/>
      <c r="AC5656"/>
    </row>
    <row r="5657" spans="1:29" ht="15">
      <c r="A5657"/>
      <c r="J5657"/>
      <c r="AA5657"/>
      <c r="AB5657"/>
      <c r="AC5657"/>
    </row>
    <row r="5658" spans="1:29" ht="15">
      <c r="A5658"/>
      <c r="J5658"/>
      <c r="AA5658"/>
      <c r="AB5658"/>
      <c r="AC5658"/>
    </row>
    <row r="5659" spans="1:29" ht="15">
      <c r="A5659"/>
      <c r="J5659"/>
      <c r="AA5659"/>
      <c r="AB5659"/>
      <c r="AC5659"/>
    </row>
    <row r="5660" spans="1:29" ht="15">
      <c r="A5660"/>
      <c r="J5660"/>
      <c r="AA5660"/>
      <c r="AB5660"/>
      <c r="AC5660"/>
    </row>
    <row r="5661" spans="1:29" ht="15">
      <c r="A5661"/>
      <c r="J5661"/>
      <c r="AA5661"/>
      <c r="AB5661"/>
      <c r="AC5661"/>
    </row>
    <row r="5662" spans="1:29" ht="15">
      <c r="A5662"/>
      <c r="J5662"/>
      <c r="AA5662"/>
      <c r="AB5662"/>
      <c r="AC5662"/>
    </row>
    <row r="5663" spans="1:29" ht="15">
      <c r="A5663"/>
      <c r="J5663"/>
      <c r="AA5663"/>
      <c r="AB5663"/>
      <c r="AC5663"/>
    </row>
    <row r="5664" spans="1:29" ht="15">
      <c r="A5664"/>
      <c r="J5664"/>
      <c r="AA5664"/>
      <c r="AB5664"/>
      <c r="AC5664"/>
    </row>
    <row r="5665" spans="1:29" ht="15">
      <c r="A5665"/>
      <c r="J5665"/>
      <c r="AA5665"/>
      <c r="AB5665"/>
      <c r="AC5665"/>
    </row>
    <row r="5666" spans="1:29" ht="15">
      <c r="A5666"/>
      <c r="J5666"/>
      <c r="AA5666"/>
      <c r="AB5666"/>
      <c r="AC5666"/>
    </row>
    <row r="5667" spans="1:29" ht="15">
      <c r="A5667"/>
      <c r="J5667"/>
      <c r="AA5667"/>
      <c r="AB5667"/>
      <c r="AC5667"/>
    </row>
    <row r="5668" spans="1:29" ht="15">
      <c r="A5668"/>
      <c r="J5668"/>
      <c r="AA5668"/>
      <c r="AB5668"/>
      <c r="AC5668"/>
    </row>
    <row r="5669" spans="1:29" ht="15">
      <c r="A5669"/>
      <c r="J5669"/>
      <c r="AA5669"/>
      <c r="AB5669"/>
      <c r="AC5669"/>
    </row>
    <row r="5670" spans="1:29" ht="15">
      <c r="A5670"/>
      <c r="J5670"/>
      <c r="AA5670"/>
      <c r="AB5670"/>
      <c r="AC5670"/>
    </row>
    <row r="5671" spans="1:29" ht="15">
      <c r="A5671"/>
      <c r="J5671"/>
      <c r="AA5671"/>
      <c r="AB5671"/>
      <c r="AC5671"/>
    </row>
    <row r="5672" spans="1:29" ht="15">
      <c r="A5672"/>
      <c r="J5672"/>
      <c r="AA5672"/>
      <c r="AB5672"/>
      <c r="AC5672"/>
    </row>
    <row r="5673" spans="1:29" ht="15">
      <c r="A5673"/>
      <c r="J5673"/>
      <c r="AA5673"/>
      <c r="AB5673"/>
      <c r="AC5673"/>
    </row>
    <row r="5674" spans="1:29" ht="15">
      <c r="A5674"/>
      <c r="J5674"/>
      <c r="AA5674"/>
      <c r="AB5674"/>
      <c r="AC5674"/>
    </row>
    <row r="5675" spans="1:29" ht="15">
      <c r="A5675"/>
      <c r="J5675"/>
      <c r="AA5675"/>
      <c r="AB5675"/>
      <c r="AC5675"/>
    </row>
    <row r="5676" spans="1:29" ht="15">
      <c r="A5676"/>
      <c r="J5676"/>
      <c r="AA5676"/>
      <c r="AB5676"/>
      <c r="AC5676"/>
    </row>
    <row r="5677" spans="1:29" ht="15">
      <c r="A5677"/>
      <c r="J5677"/>
      <c r="AA5677"/>
      <c r="AB5677"/>
      <c r="AC5677"/>
    </row>
    <row r="5678" spans="1:29" ht="15">
      <c r="A5678"/>
      <c r="J5678"/>
      <c r="AA5678"/>
      <c r="AB5678"/>
      <c r="AC5678"/>
    </row>
    <row r="5679" spans="1:29" ht="15">
      <c r="A5679"/>
      <c r="J5679"/>
      <c r="AA5679"/>
      <c r="AB5679"/>
      <c r="AC5679"/>
    </row>
    <row r="5680" spans="1:29" ht="15">
      <c r="A5680"/>
      <c r="J5680"/>
      <c r="AA5680"/>
      <c r="AB5680"/>
      <c r="AC5680"/>
    </row>
    <row r="5681" spans="1:29" ht="15">
      <c r="A5681"/>
      <c r="J5681"/>
      <c r="AA5681"/>
      <c r="AB5681"/>
      <c r="AC5681"/>
    </row>
    <row r="5682" spans="1:29" ht="15">
      <c r="A5682"/>
      <c r="J5682"/>
      <c r="AA5682"/>
      <c r="AB5682"/>
      <c r="AC5682"/>
    </row>
    <row r="5683" spans="1:29" ht="15">
      <c r="A5683"/>
      <c r="J5683"/>
      <c r="AA5683"/>
      <c r="AB5683"/>
      <c r="AC5683"/>
    </row>
    <row r="5684" spans="1:29" ht="15">
      <c r="A5684"/>
      <c r="J5684"/>
      <c r="AA5684"/>
      <c r="AB5684"/>
      <c r="AC5684"/>
    </row>
    <row r="5685" spans="1:29" ht="15">
      <c r="A5685"/>
      <c r="J5685"/>
      <c r="AA5685"/>
      <c r="AB5685"/>
      <c r="AC5685"/>
    </row>
    <row r="5686" spans="1:29" ht="15">
      <c r="A5686"/>
      <c r="J5686"/>
      <c r="AA5686"/>
      <c r="AB5686"/>
      <c r="AC5686"/>
    </row>
    <row r="5687" spans="1:29" ht="15">
      <c r="A5687"/>
      <c r="J5687"/>
      <c r="AA5687"/>
      <c r="AB5687"/>
      <c r="AC5687"/>
    </row>
    <row r="5688" spans="1:29" ht="15">
      <c r="A5688"/>
      <c r="J5688"/>
      <c r="AA5688"/>
      <c r="AB5688"/>
      <c r="AC5688"/>
    </row>
    <row r="5689" spans="1:29" ht="15">
      <c r="A5689"/>
      <c r="J5689"/>
      <c r="AA5689"/>
      <c r="AB5689"/>
      <c r="AC5689"/>
    </row>
    <row r="5690" spans="1:29" ht="15">
      <c r="A5690"/>
      <c r="J5690"/>
      <c r="AA5690"/>
      <c r="AB5690"/>
      <c r="AC5690"/>
    </row>
    <row r="5691" spans="1:29" ht="15">
      <c r="A5691"/>
      <c r="J5691"/>
      <c r="AA5691"/>
      <c r="AB5691"/>
      <c r="AC5691"/>
    </row>
    <row r="5692" spans="1:29" ht="15">
      <c r="A5692"/>
      <c r="J5692"/>
      <c r="AA5692"/>
      <c r="AB5692"/>
      <c r="AC5692"/>
    </row>
    <row r="5693" spans="1:29" ht="15">
      <c r="A5693"/>
      <c r="J5693"/>
      <c r="AA5693"/>
      <c r="AB5693"/>
      <c r="AC5693"/>
    </row>
    <row r="5694" spans="1:29" ht="15">
      <c r="A5694"/>
      <c r="J5694"/>
      <c r="AA5694"/>
      <c r="AB5694"/>
      <c r="AC5694"/>
    </row>
    <row r="5695" spans="1:29" ht="15">
      <c r="A5695"/>
      <c r="J5695"/>
      <c r="AA5695"/>
      <c r="AB5695"/>
      <c r="AC5695"/>
    </row>
    <row r="5696" spans="1:29" ht="15">
      <c r="A5696"/>
      <c r="J5696"/>
      <c r="AA5696"/>
      <c r="AB5696"/>
      <c r="AC5696"/>
    </row>
    <row r="5697" spans="1:29" ht="15">
      <c r="A5697"/>
      <c r="J5697"/>
      <c r="AA5697"/>
      <c r="AB5697"/>
      <c r="AC5697"/>
    </row>
    <row r="5698" spans="1:29" ht="15">
      <c r="A5698"/>
      <c r="J5698"/>
      <c r="AA5698"/>
      <c r="AB5698"/>
      <c r="AC5698"/>
    </row>
    <row r="5699" spans="1:29" ht="15">
      <c r="A5699"/>
      <c r="J5699"/>
      <c r="AA5699"/>
      <c r="AB5699"/>
      <c r="AC5699"/>
    </row>
    <row r="5700" spans="1:29" ht="15">
      <c r="A5700"/>
      <c r="J5700"/>
      <c r="AA5700"/>
      <c r="AB5700"/>
      <c r="AC5700"/>
    </row>
    <row r="5701" spans="1:29" ht="15">
      <c r="A5701"/>
      <c r="J5701"/>
      <c r="AA5701"/>
      <c r="AB5701"/>
      <c r="AC5701"/>
    </row>
    <row r="5702" spans="1:29" ht="15">
      <c r="A5702"/>
      <c r="J5702"/>
      <c r="AA5702"/>
      <c r="AB5702"/>
      <c r="AC5702"/>
    </row>
    <row r="5703" spans="1:29" ht="15">
      <c r="A5703"/>
      <c r="J5703"/>
      <c r="AA5703"/>
      <c r="AB5703"/>
      <c r="AC5703"/>
    </row>
    <row r="5704" spans="1:29" ht="15">
      <c r="A5704"/>
      <c r="J5704"/>
      <c r="AA5704"/>
      <c r="AB5704"/>
      <c r="AC5704"/>
    </row>
    <row r="5705" spans="1:29" ht="15">
      <c r="A5705"/>
      <c r="J5705"/>
      <c r="AA5705"/>
      <c r="AB5705"/>
      <c r="AC5705"/>
    </row>
    <row r="5706" spans="1:29" ht="15">
      <c r="A5706"/>
      <c r="J5706"/>
      <c r="AA5706"/>
      <c r="AB5706"/>
      <c r="AC5706"/>
    </row>
    <row r="5707" spans="1:29" ht="15">
      <c r="A5707"/>
      <c r="J5707"/>
      <c r="AA5707"/>
      <c r="AB5707"/>
      <c r="AC5707"/>
    </row>
    <row r="5708" spans="1:29" ht="15">
      <c r="A5708"/>
      <c r="J5708"/>
      <c r="AA5708"/>
      <c r="AB5708"/>
      <c r="AC5708"/>
    </row>
    <row r="5709" spans="1:29" ht="15">
      <c r="A5709"/>
      <c r="J5709"/>
      <c r="AA5709"/>
      <c r="AB5709"/>
      <c r="AC5709"/>
    </row>
    <row r="5710" spans="1:29" ht="15">
      <c r="A5710"/>
      <c r="J5710"/>
      <c r="AA5710"/>
      <c r="AB5710"/>
      <c r="AC5710"/>
    </row>
    <row r="5711" spans="1:29" ht="15">
      <c r="A5711"/>
      <c r="J5711"/>
      <c r="AA5711"/>
      <c r="AB5711"/>
      <c r="AC5711"/>
    </row>
    <row r="5712" spans="1:29" ht="15">
      <c r="A5712"/>
      <c r="J5712"/>
      <c r="AA5712"/>
      <c r="AB5712"/>
      <c r="AC5712"/>
    </row>
    <row r="5713" spans="1:29" ht="15">
      <c r="A5713"/>
      <c r="J5713"/>
      <c r="AA5713"/>
      <c r="AB5713"/>
      <c r="AC5713"/>
    </row>
    <row r="5714" spans="1:29" ht="15">
      <c r="A5714"/>
      <c r="J5714"/>
      <c r="AA5714"/>
      <c r="AB5714"/>
      <c r="AC5714"/>
    </row>
    <row r="5715" spans="1:29" ht="15">
      <c r="A5715"/>
      <c r="J5715"/>
      <c r="AA5715"/>
      <c r="AB5715"/>
      <c r="AC5715"/>
    </row>
    <row r="5716" spans="1:29" ht="15">
      <c r="A5716"/>
      <c r="J5716"/>
      <c r="AA5716"/>
      <c r="AB5716"/>
      <c r="AC5716"/>
    </row>
    <row r="5717" spans="1:29" ht="15">
      <c r="A5717"/>
      <c r="J5717"/>
      <c r="AA5717"/>
      <c r="AB5717"/>
      <c r="AC5717"/>
    </row>
    <row r="5718" spans="1:29" ht="15">
      <c r="A5718"/>
      <c r="J5718"/>
      <c r="AA5718"/>
      <c r="AB5718"/>
      <c r="AC5718"/>
    </row>
    <row r="5719" spans="1:29" ht="15">
      <c r="A5719"/>
      <c r="J5719"/>
      <c r="AA5719"/>
      <c r="AB5719"/>
      <c r="AC5719"/>
    </row>
    <row r="5720" spans="1:29" ht="15">
      <c r="A5720"/>
      <c r="J5720"/>
      <c r="AA5720"/>
      <c r="AB5720"/>
      <c r="AC5720"/>
    </row>
    <row r="5721" spans="1:29" ht="15">
      <c r="A5721"/>
      <c r="J5721"/>
      <c r="AA5721"/>
      <c r="AB5721"/>
      <c r="AC5721"/>
    </row>
    <row r="5722" spans="1:29" ht="15">
      <c r="A5722"/>
      <c r="J5722"/>
      <c r="AA5722"/>
      <c r="AB5722"/>
      <c r="AC5722"/>
    </row>
    <row r="5723" spans="1:29" ht="15">
      <c r="A5723"/>
      <c r="J5723"/>
      <c r="AA5723"/>
      <c r="AB5723"/>
      <c r="AC5723"/>
    </row>
    <row r="5724" spans="1:29" ht="15">
      <c r="A5724"/>
      <c r="J5724"/>
      <c r="AA5724"/>
      <c r="AB5724"/>
      <c r="AC5724"/>
    </row>
    <row r="5725" spans="1:29" ht="15">
      <c r="A5725"/>
      <c r="J5725"/>
      <c r="AA5725"/>
      <c r="AB5725"/>
      <c r="AC5725"/>
    </row>
    <row r="5726" spans="1:29" ht="15">
      <c r="A5726"/>
      <c r="J5726"/>
      <c r="AA5726"/>
      <c r="AB5726"/>
      <c r="AC5726"/>
    </row>
    <row r="5727" spans="1:29" ht="15">
      <c r="A5727"/>
      <c r="J5727"/>
      <c r="AA5727"/>
      <c r="AB5727"/>
      <c r="AC5727"/>
    </row>
    <row r="5728" spans="1:29" ht="15">
      <c r="A5728"/>
      <c r="J5728"/>
      <c r="AA5728"/>
      <c r="AB5728"/>
      <c r="AC5728"/>
    </row>
    <row r="5729" spans="1:29" ht="15">
      <c r="A5729"/>
      <c r="J5729"/>
      <c r="AA5729"/>
      <c r="AB5729"/>
      <c r="AC5729"/>
    </row>
    <row r="5730" spans="1:29" ht="15">
      <c r="A5730"/>
      <c r="J5730"/>
      <c r="AA5730"/>
      <c r="AB5730"/>
      <c r="AC5730"/>
    </row>
    <row r="5731" spans="1:29" ht="15">
      <c r="A5731"/>
      <c r="J5731"/>
      <c r="AA5731"/>
      <c r="AB5731"/>
      <c r="AC5731"/>
    </row>
    <row r="5732" spans="1:29" ht="15">
      <c r="A5732"/>
      <c r="J5732"/>
      <c r="AA5732"/>
      <c r="AB5732"/>
      <c r="AC5732"/>
    </row>
    <row r="5733" spans="1:29" ht="15">
      <c r="A5733"/>
      <c r="J5733"/>
      <c r="AA5733"/>
      <c r="AB5733"/>
      <c r="AC5733"/>
    </row>
    <row r="5734" spans="1:29" ht="15">
      <c r="A5734"/>
      <c r="J5734"/>
      <c r="AA5734"/>
      <c r="AB5734"/>
      <c r="AC5734"/>
    </row>
    <row r="5735" spans="1:29" ht="15">
      <c r="A5735"/>
      <c r="J5735"/>
      <c r="AA5735"/>
      <c r="AB5735"/>
      <c r="AC5735"/>
    </row>
    <row r="5736" spans="1:29" ht="15">
      <c r="A5736"/>
      <c r="J5736"/>
      <c r="AA5736"/>
      <c r="AB5736"/>
      <c r="AC5736"/>
    </row>
    <row r="5737" spans="1:29" ht="15">
      <c r="A5737"/>
      <c r="J5737"/>
      <c r="AA5737"/>
      <c r="AB5737"/>
      <c r="AC5737"/>
    </row>
    <row r="5738" spans="1:29" ht="15">
      <c r="A5738"/>
      <c r="J5738"/>
      <c r="AA5738"/>
      <c r="AB5738"/>
      <c r="AC5738"/>
    </row>
    <row r="5739" spans="1:29" ht="15">
      <c r="A5739"/>
      <c r="J5739"/>
      <c r="AA5739"/>
      <c r="AB5739"/>
      <c r="AC5739"/>
    </row>
    <row r="5740" spans="1:29" ht="15">
      <c r="A5740"/>
      <c r="J5740"/>
      <c r="AA5740"/>
      <c r="AB5740"/>
      <c r="AC5740"/>
    </row>
    <row r="5741" spans="1:29" ht="15">
      <c r="A5741"/>
      <c r="J5741"/>
      <c r="AA5741"/>
      <c r="AB5741"/>
      <c r="AC5741"/>
    </row>
    <row r="5742" spans="1:29" ht="15">
      <c r="A5742"/>
      <c r="J5742"/>
      <c r="AA5742"/>
      <c r="AB5742"/>
      <c r="AC5742"/>
    </row>
    <row r="5743" spans="1:29" ht="15">
      <c r="A5743"/>
      <c r="J5743"/>
      <c r="AA5743"/>
      <c r="AB5743"/>
      <c r="AC5743"/>
    </row>
    <row r="5744" spans="1:29" ht="15">
      <c r="A5744"/>
      <c r="J5744"/>
      <c r="AA5744"/>
      <c r="AB5744"/>
      <c r="AC5744"/>
    </row>
    <row r="5745" spans="1:29" ht="15">
      <c r="A5745"/>
      <c r="J5745"/>
      <c r="AA5745"/>
      <c r="AB5745"/>
      <c r="AC5745"/>
    </row>
    <row r="5746" spans="1:29" ht="15">
      <c r="A5746"/>
      <c r="J5746"/>
      <c r="AA5746"/>
      <c r="AB5746"/>
      <c r="AC5746"/>
    </row>
    <row r="5747" spans="1:29" ht="15">
      <c r="A5747"/>
      <c r="J5747"/>
      <c r="AA5747"/>
      <c r="AB5747"/>
      <c r="AC5747"/>
    </row>
    <row r="5748" spans="1:29" ht="15">
      <c r="A5748"/>
      <c r="J5748"/>
      <c r="AA5748"/>
      <c r="AB5748"/>
      <c r="AC5748"/>
    </row>
    <row r="5749" spans="1:29" ht="15">
      <c r="A5749"/>
      <c r="J5749"/>
      <c r="AA5749"/>
      <c r="AB5749"/>
      <c r="AC5749"/>
    </row>
    <row r="5750" spans="1:29" ht="15">
      <c r="A5750"/>
      <c r="J5750"/>
      <c r="AA5750"/>
      <c r="AB5750"/>
      <c r="AC5750"/>
    </row>
    <row r="5751" spans="1:29" ht="15">
      <c r="A5751"/>
      <c r="J5751"/>
      <c r="AA5751"/>
      <c r="AB5751"/>
      <c r="AC5751"/>
    </row>
    <row r="5752" spans="1:29" ht="15">
      <c r="A5752"/>
      <c r="J5752"/>
      <c r="AA5752"/>
      <c r="AB5752"/>
      <c r="AC5752"/>
    </row>
    <row r="5753" spans="1:29" ht="15">
      <c r="A5753"/>
      <c r="J5753"/>
      <c r="AA5753"/>
      <c r="AB5753"/>
      <c r="AC5753"/>
    </row>
    <row r="5754" spans="1:29" ht="15">
      <c r="A5754"/>
      <c r="J5754"/>
      <c r="AA5754"/>
      <c r="AB5754"/>
      <c r="AC5754"/>
    </row>
    <row r="5755" spans="1:29" ht="15">
      <c r="A5755"/>
      <c r="J5755"/>
      <c r="AA5755"/>
      <c r="AB5755"/>
      <c r="AC5755"/>
    </row>
    <row r="5756" spans="1:29" ht="15">
      <c r="A5756"/>
      <c r="J5756"/>
      <c r="AA5756"/>
      <c r="AB5756"/>
      <c r="AC5756"/>
    </row>
    <row r="5757" spans="1:29" ht="15">
      <c r="A5757"/>
      <c r="J5757"/>
      <c r="AA5757"/>
      <c r="AB5757"/>
      <c r="AC5757"/>
    </row>
    <row r="5758" spans="1:29" ht="15">
      <c r="A5758"/>
      <c r="J5758"/>
      <c r="AA5758"/>
      <c r="AB5758"/>
      <c r="AC5758"/>
    </row>
    <row r="5759" spans="1:29" ht="15">
      <c r="A5759"/>
      <c r="J5759"/>
      <c r="AA5759"/>
      <c r="AB5759"/>
      <c r="AC5759"/>
    </row>
    <row r="5760" spans="1:29" ht="15">
      <c r="A5760"/>
      <c r="J5760"/>
      <c r="AA5760"/>
      <c r="AB5760"/>
      <c r="AC5760"/>
    </row>
    <row r="5761" spans="1:29" ht="15">
      <c r="A5761"/>
      <c r="J5761"/>
      <c r="AA5761"/>
      <c r="AB5761"/>
      <c r="AC5761"/>
    </row>
    <row r="5762" spans="1:29" ht="15">
      <c r="A5762"/>
      <c r="J5762"/>
      <c r="AA5762"/>
      <c r="AB5762"/>
      <c r="AC5762"/>
    </row>
    <row r="5763" spans="1:29" ht="15">
      <c r="A5763"/>
      <c r="J5763"/>
      <c r="AA5763"/>
      <c r="AB5763"/>
      <c r="AC5763"/>
    </row>
    <row r="5764" spans="1:29" ht="15">
      <c r="A5764"/>
      <c r="J5764"/>
      <c r="AA5764"/>
      <c r="AB5764"/>
      <c r="AC5764"/>
    </row>
    <row r="5765" spans="1:29" ht="15">
      <c r="A5765"/>
      <c r="J5765"/>
      <c r="AA5765"/>
      <c r="AB5765"/>
      <c r="AC5765"/>
    </row>
    <row r="5766" spans="1:29" ht="15">
      <c r="A5766"/>
      <c r="J5766"/>
      <c r="AA5766"/>
      <c r="AB5766"/>
      <c r="AC5766"/>
    </row>
    <row r="5767" spans="1:29" ht="15">
      <c r="A5767"/>
      <c r="J5767"/>
      <c r="AA5767"/>
      <c r="AB5767"/>
      <c r="AC5767"/>
    </row>
    <row r="5768" spans="1:29" ht="15">
      <c r="A5768"/>
      <c r="J5768"/>
      <c r="AA5768"/>
      <c r="AB5768"/>
      <c r="AC5768"/>
    </row>
    <row r="5769" spans="1:29" ht="15">
      <c r="A5769"/>
      <c r="J5769"/>
      <c r="AA5769"/>
      <c r="AB5769"/>
      <c r="AC5769"/>
    </row>
    <row r="5770" spans="1:29" ht="15">
      <c r="A5770"/>
      <c r="J5770"/>
      <c r="AA5770"/>
      <c r="AB5770"/>
      <c r="AC5770"/>
    </row>
    <row r="5771" spans="1:29" ht="15">
      <c r="A5771"/>
      <c r="J5771"/>
      <c r="AA5771"/>
      <c r="AB5771"/>
      <c r="AC5771"/>
    </row>
    <row r="5772" spans="1:29" ht="15">
      <c r="A5772"/>
      <c r="J5772"/>
      <c r="AA5772"/>
      <c r="AB5772"/>
      <c r="AC5772"/>
    </row>
    <row r="5773" spans="1:29" ht="15">
      <c r="A5773"/>
      <c r="J5773"/>
      <c r="AA5773"/>
      <c r="AB5773"/>
      <c r="AC5773"/>
    </row>
    <row r="5774" spans="1:29" ht="15">
      <c r="A5774"/>
      <c r="J5774"/>
      <c r="AA5774"/>
      <c r="AB5774"/>
      <c r="AC5774"/>
    </row>
    <row r="5775" spans="1:29" ht="15">
      <c r="A5775"/>
      <c r="J5775"/>
      <c r="AA5775"/>
      <c r="AB5775"/>
      <c r="AC5775"/>
    </row>
    <row r="5776" spans="1:29" ht="15">
      <c r="A5776"/>
      <c r="J5776"/>
      <c r="AA5776"/>
      <c r="AB5776"/>
      <c r="AC5776"/>
    </row>
    <row r="5777" spans="1:29" ht="15">
      <c r="A5777"/>
      <c r="J5777"/>
      <c r="AA5777"/>
      <c r="AB5777"/>
      <c r="AC5777"/>
    </row>
    <row r="5778" spans="1:29" ht="15">
      <c r="A5778"/>
      <c r="J5778"/>
      <c r="AA5778"/>
      <c r="AB5778"/>
      <c r="AC5778"/>
    </row>
    <row r="5779" spans="1:29" ht="15">
      <c r="A5779"/>
      <c r="J5779"/>
      <c r="AA5779"/>
      <c r="AB5779"/>
      <c r="AC5779"/>
    </row>
    <row r="5780" spans="1:29" ht="15">
      <c r="A5780"/>
      <c r="J5780"/>
      <c r="AA5780"/>
      <c r="AB5780"/>
      <c r="AC5780"/>
    </row>
    <row r="5781" spans="1:29" ht="15">
      <c r="A5781"/>
      <c r="J5781"/>
      <c r="AA5781"/>
      <c r="AB5781"/>
      <c r="AC5781"/>
    </row>
    <row r="5782" spans="1:29" ht="15">
      <c r="A5782"/>
      <c r="J5782"/>
      <c r="AA5782"/>
      <c r="AB5782"/>
      <c r="AC5782"/>
    </row>
    <row r="5783" spans="1:29" ht="15">
      <c r="A5783"/>
      <c r="J5783"/>
      <c r="AA5783"/>
      <c r="AB5783"/>
      <c r="AC5783"/>
    </row>
    <row r="5784" spans="1:29" ht="15">
      <c r="A5784"/>
      <c r="J5784"/>
      <c r="AA5784"/>
      <c r="AB5784"/>
      <c r="AC5784"/>
    </row>
    <row r="5785" spans="1:29" ht="15">
      <c r="A5785"/>
      <c r="J5785"/>
      <c r="AA5785"/>
      <c r="AB5785"/>
      <c r="AC5785"/>
    </row>
    <row r="5786" spans="1:29" ht="15">
      <c r="A5786"/>
      <c r="J5786"/>
      <c r="AA5786"/>
      <c r="AB5786"/>
      <c r="AC5786"/>
    </row>
    <row r="5787" spans="1:29" ht="15">
      <c r="A5787"/>
      <c r="J5787"/>
      <c r="AA5787"/>
      <c r="AB5787"/>
      <c r="AC5787"/>
    </row>
    <row r="5788" spans="1:29" ht="15">
      <c r="A5788"/>
      <c r="J5788"/>
      <c r="AA5788"/>
      <c r="AB5788"/>
      <c r="AC5788"/>
    </row>
    <row r="5789" spans="1:29" ht="15">
      <c r="A5789"/>
      <c r="J5789"/>
      <c r="AA5789"/>
      <c r="AB5789"/>
      <c r="AC5789"/>
    </row>
    <row r="5790" spans="1:29" ht="15">
      <c r="A5790"/>
      <c r="J5790"/>
      <c r="AA5790"/>
      <c r="AB5790"/>
      <c r="AC5790"/>
    </row>
    <row r="5791" spans="1:29" ht="15">
      <c r="A5791"/>
      <c r="J5791"/>
      <c r="AA5791"/>
      <c r="AB5791"/>
      <c r="AC5791"/>
    </row>
    <row r="5792" spans="1:29" ht="15">
      <c r="A5792"/>
      <c r="J5792"/>
      <c r="AA5792"/>
      <c r="AB5792"/>
      <c r="AC5792"/>
    </row>
    <row r="5793" spans="1:29" ht="15">
      <c r="A5793"/>
      <c r="J5793"/>
      <c r="AA5793"/>
      <c r="AB5793"/>
      <c r="AC5793"/>
    </row>
    <row r="5794" spans="1:29" ht="15">
      <c r="A5794"/>
      <c r="J5794"/>
      <c r="AA5794"/>
      <c r="AB5794"/>
      <c r="AC5794"/>
    </row>
    <row r="5795" spans="1:29" ht="15">
      <c r="A5795"/>
      <c r="J5795"/>
      <c r="AA5795"/>
      <c r="AB5795"/>
      <c r="AC5795"/>
    </row>
    <row r="5796" spans="1:29" ht="15">
      <c r="A5796"/>
      <c r="J5796"/>
      <c r="AA5796"/>
      <c r="AB5796"/>
      <c r="AC5796"/>
    </row>
    <row r="5797" spans="1:29" ht="15">
      <c r="A5797"/>
      <c r="J5797"/>
      <c r="AA5797"/>
      <c r="AB5797"/>
      <c r="AC5797"/>
    </row>
    <row r="5798" spans="1:29" ht="15">
      <c r="A5798"/>
      <c r="J5798"/>
      <c r="AA5798"/>
      <c r="AB5798"/>
      <c r="AC5798"/>
    </row>
    <row r="5799" spans="1:29" ht="15">
      <c r="A5799"/>
      <c r="J5799"/>
      <c r="AA5799"/>
      <c r="AB5799"/>
      <c r="AC5799"/>
    </row>
    <row r="5800" spans="1:29" ht="15">
      <c r="A5800"/>
      <c r="J5800"/>
      <c r="AA5800"/>
      <c r="AB5800"/>
      <c r="AC5800"/>
    </row>
    <row r="5801" spans="1:29" ht="15">
      <c r="A5801"/>
      <c r="J5801"/>
      <c r="AA5801"/>
      <c r="AB5801"/>
      <c r="AC5801"/>
    </row>
    <row r="5802" spans="1:29" ht="15">
      <c r="A5802"/>
      <c r="J5802"/>
      <c r="AA5802"/>
      <c r="AB5802"/>
      <c r="AC5802"/>
    </row>
    <row r="5803" spans="1:29" ht="15">
      <c r="A5803"/>
      <c r="J5803"/>
      <c r="AA5803"/>
      <c r="AB5803"/>
      <c r="AC5803"/>
    </row>
    <row r="5804" spans="1:29" ht="15">
      <c r="A5804"/>
      <c r="J5804"/>
      <c r="AA5804"/>
      <c r="AB5804"/>
      <c r="AC5804"/>
    </row>
    <row r="5805" spans="1:29" ht="15">
      <c r="A5805"/>
      <c r="J5805"/>
      <c r="AA5805"/>
      <c r="AB5805"/>
      <c r="AC5805"/>
    </row>
    <row r="5806" spans="1:29" ht="15">
      <c r="A5806"/>
      <c r="J5806"/>
      <c r="AA5806"/>
      <c r="AB5806"/>
      <c r="AC5806"/>
    </row>
    <row r="5807" spans="1:29" ht="15">
      <c r="A5807"/>
      <c r="J5807"/>
      <c r="AA5807"/>
      <c r="AB5807"/>
      <c r="AC5807"/>
    </row>
    <row r="5808" spans="1:29" ht="15">
      <c r="A5808"/>
      <c r="J5808"/>
      <c r="AA5808"/>
      <c r="AB5808"/>
      <c r="AC5808"/>
    </row>
    <row r="5809" spans="1:29" ht="15">
      <c r="A5809"/>
      <c r="J5809"/>
      <c r="AA5809"/>
      <c r="AB5809"/>
      <c r="AC5809"/>
    </row>
    <row r="5810" spans="1:29" ht="15">
      <c r="A5810"/>
      <c r="J5810"/>
      <c r="AA5810"/>
      <c r="AB5810"/>
      <c r="AC5810"/>
    </row>
    <row r="5811" spans="1:29" ht="15">
      <c r="A5811"/>
      <c r="J5811"/>
      <c r="AA5811"/>
      <c r="AB5811"/>
      <c r="AC5811"/>
    </row>
    <row r="5812" spans="1:29" ht="15">
      <c r="A5812"/>
      <c r="J5812"/>
      <c r="AA5812"/>
      <c r="AB5812"/>
      <c r="AC5812"/>
    </row>
    <row r="5813" spans="1:29" ht="15">
      <c r="A5813"/>
      <c r="J5813"/>
      <c r="AA5813"/>
      <c r="AB5813"/>
      <c r="AC5813"/>
    </row>
    <row r="5814" spans="1:29" ht="15">
      <c r="A5814"/>
      <c r="J5814"/>
      <c r="AA5814"/>
      <c r="AB5814"/>
      <c r="AC5814"/>
    </row>
    <row r="5815" spans="1:29" ht="15">
      <c r="A5815"/>
      <c r="J5815"/>
      <c r="AA5815"/>
      <c r="AB5815"/>
      <c r="AC5815"/>
    </row>
    <row r="5816" spans="1:29" ht="15">
      <c r="A5816"/>
      <c r="J5816"/>
      <c r="AA5816"/>
      <c r="AB5816"/>
      <c r="AC5816"/>
    </row>
    <row r="5817" spans="1:29" ht="15">
      <c r="A5817"/>
      <c r="J5817"/>
      <c r="AA5817"/>
      <c r="AB5817"/>
      <c r="AC5817"/>
    </row>
    <row r="5818" spans="1:29" ht="15">
      <c r="A5818"/>
      <c r="J5818"/>
      <c r="AA5818"/>
      <c r="AB5818"/>
      <c r="AC5818"/>
    </row>
    <row r="5819" spans="1:29" ht="15">
      <c r="A5819"/>
      <c r="J5819"/>
      <c r="AA5819"/>
      <c r="AB5819"/>
      <c r="AC5819"/>
    </row>
    <row r="5820" spans="1:29" ht="15">
      <c r="A5820"/>
      <c r="J5820"/>
      <c r="AA5820"/>
      <c r="AB5820"/>
      <c r="AC5820"/>
    </row>
    <row r="5821" spans="1:29" ht="15">
      <c r="A5821"/>
      <c r="J5821"/>
      <c r="AA5821"/>
      <c r="AB5821"/>
      <c r="AC5821"/>
    </row>
    <row r="5822" spans="1:29" ht="15">
      <c r="A5822"/>
      <c r="J5822"/>
      <c r="AA5822"/>
      <c r="AB5822"/>
      <c r="AC5822"/>
    </row>
    <row r="5823" spans="1:29" ht="15">
      <c r="A5823"/>
      <c r="J5823"/>
      <c r="AA5823"/>
      <c r="AB5823"/>
      <c r="AC5823"/>
    </row>
    <row r="5824" spans="1:29" ht="15">
      <c r="A5824"/>
      <c r="J5824"/>
      <c r="AA5824"/>
      <c r="AB5824"/>
      <c r="AC5824"/>
    </row>
    <row r="5825" spans="1:29" ht="15">
      <c r="A5825"/>
      <c r="J5825"/>
      <c r="AA5825"/>
      <c r="AB5825"/>
      <c r="AC5825"/>
    </row>
    <row r="5826" spans="1:29" ht="15">
      <c r="A5826"/>
      <c r="J5826"/>
      <c r="AA5826"/>
      <c r="AB5826"/>
      <c r="AC5826"/>
    </row>
    <row r="5827" spans="1:29" ht="15">
      <c r="A5827"/>
      <c r="J5827"/>
      <c r="AA5827"/>
      <c r="AB5827"/>
      <c r="AC5827"/>
    </row>
    <row r="5828" spans="1:29" ht="15">
      <c r="A5828"/>
      <c r="J5828"/>
      <c r="AA5828"/>
      <c r="AB5828"/>
      <c r="AC5828"/>
    </row>
    <row r="5829" spans="1:29" ht="15">
      <c r="A5829"/>
      <c r="J5829"/>
      <c r="AA5829"/>
      <c r="AB5829"/>
      <c r="AC5829"/>
    </row>
    <row r="5830" spans="1:29" ht="15">
      <c r="A5830"/>
      <c r="J5830"/>
      <c r="AA5830"/>
      <c r="AB5830"/>
      <c r="AC5830"/>
    </row>
    <row r="5831" spans="1:29" ht="15">
      <c r="A5831"/>
      <c r="J5831"/>
      <c r="AA5831"/>
      <c r="AB5831"/>
      <c r="AC5831"/>
    </row>
    <row r="5832" spans="1:29" ht="15">
      <c r="A5832"/>
      <c r="J5832"/>
      <c r="AA5832"/>
      <c r="AB5832"/>
      <c r="AC5832"/>
    </row>
    <row r="5833" spans="1:29" ht="15">
      <c r="A5833"/>
      <c r="J5833"/>
      <c r="AA5833"/>
      <c r="AB5833"/>
      <c r="AC5833"/>
    </row>
    <row r="5834" spans="1:29" ht="15">
      <c r="A5834"/>
      <c r="J5834"/>
      <c r="AA5834"/>
      <c r="AB5834"/>
      <c r="AC5834"/>
    </row>
    <row r="5835" spans="1:29" ht="15">
      <c r="A5835"/>
      <c r="J5835"/>
      <c r="AA5835"/>
      <c r="AB5835"/>
      <c r="AC5835"/>
    </row>
    <row r="5836" spans="1:29" ht="15">
      <c r="A5836"/>
      <c r="J5836"/>
      <c r="AA5836"/>
      <c r="AB5836"/>
      <c r="AC5836"/>
    </row>
    <row r="5837" spans="1:29" ht="15">
      <c r="A5837"/>
      <c r="J5837"/>
      <c r="AA5837"/>
      <c r="AB5837"/>
      <c r="AC5837"/>
    </row>
    <row r="5838" spans="1:29" ht="15">
      <c r="A5838"/>
      <c r="J5838"/>
      <c r="AA5838"/>
      <c r="AB5838"/>
      <c r="AC5838"/>
    </row>
    <row r="5839" spans="1:29" ht="15">
      <c r="A5839"/>
      <c r="J5839"/>
      <c r="AA5839"/>
      <c r="AB5839"/>
      <c r="AC5839"/>
    </row>
    <row r="5840" spans="1:29" ht="15">
      <c r="A5840"/>
      <c r="J5840"/>
      <c r="AA5840"/>
      <c r="AB5840"/>
      <c r="AC5840"/>
    </row>
    <row r="5841" spans="1:29" ht="15">
      <c r="A5841"/>
      <c r="J5841"/>
      <c r="AA5841"/>
      <c r="AB5841"/>
      <c r="AC5841"/>
    </row>
    <row r="5842" spans="1:29" ht="15">
      <c r="A5842"/>
      <c r="J5842"/>
      <c r="AA5842"/>
      <c r="AB5842"/>
      <c r="AC5842"/>
    </row>
    <row r="5843" spans="1:29" ht="15">
      <c r="A5843"/>
      <c r="J5843"/>
      <c r="AA5843"/>
      <c r="AB5843"/>
      <c r="AC5843"/>
    </row>
    <row r="5844" spans="1:29" ht="15">
      <c r="A5844"/>
      <c r="J5844"/>
      <c r="AA5844"/>
      <c r="AB5844"/>
      <c r="AC5844"/>
    </row>
    <row r="5845" spans="1:29" ht="15">
      <c r="A5845"/>
      <c r="J5845"/>
      <c r="AA5845"/>
      <c r="AB5845"/>
      <c r="AC5845"/>
    </row>
    <row r="5846" spans="1:29" ht="15">
      <c r="A5846"/>
      <c r="J5846"/>
      <c r="AA5846"/>
      <c r="AB5846"/>
      <c r="AC5846"/>
    </row>
    <row r="5847" spans="1:29" ht="15">
      <c r="A5847"/>
      <c r="J5847"/>
      <c r="AA5847"/>
      <c r="AB5847"/>
      <c r="AC5847"/>
    </row>
    <row r="5848" spans="1:29" ht="15">
      <c r="A5848"/>
      <c r="J5848"/>
      <c r="AA5848"/>
      <c r="AB5848"/>
      <c r="AC5848"/>
    </row>
    <row r="5849" spans="1:29" ht="15">
      <c r="A5849"/>
      <c r="J5849"/>
      <c r="AA5849"/>
      <c r="AB5849"/>
      <c r="AC5849"/>
    </row>
    <row r="5850" spans="1:29" ht="15">
      <c r="A5850"/>
      <c r="J5850"/>
      <c r="AA5850"/>
      <c r="AB5850"/>
      <c r="AC5850"/>
    </row>
    <row r="5851" spans="1:29" ht="15">
      <c r="A5851"/>
      <c r="J5851"/>
      <c r="AA5851"/>
      <c r="AB5851"/>
      <c r="AC5851"/>
    </row>
    <row r="5852" spans="1:29" ht="15">
      <c r="A5852"/>
      <c r="J5852"/>
      <c r="AA5852"/>
      <c r="AB5852"/>
      <c r="AC5852"/>
    </row>
    <row r="5853" spans="1:29" ht="15">
      <c r="A5853"/>
      <c r="J5853"/>
      <c r="AA5853"/>
      <c r="AB5853"/>
      <c r="AC5853"/>
    </row>
    <row r="5854" spans="1:29" ht="15">
      <c r="A5854"/>
      <c r="J5854"/>
      <c r="AA5854"/>
      <c r="AB5854"/>
      <c r="AC5854"/>
    </row>
    <row r="5855" spans="1:29" ht="15">
      <c r="A5855"/>
      <c r="J5855"/>
      <c r="AA5855"/>
      <c r="AB5855"/>
      <c r="AC5855"/>
    </row>
    <row r="5856" spans="1:29" ht="15">
      <c r="A5856"/>
      <c r="J5856"/>
      <c r="AA5856"/>
      <c r="AB5856"/>
      <c r="AC5856"/>
    </row>
    <row r="5857" spans="1:29" ht="15">
      <c r="A5857"/>
      <c r="J5857"/>
      <c r="AA5857"/>
      <c r="AB5857"/>
      <c r="AC5857"/>
    </row>
    <row r="5858" spans="1:29" ht="15">
      <c r="A5858"/>
      <c r="J5858"/>
      <c r="AA5858"/>
      <c r="AB5858"/>
      <c r="AC5858"/>
    </row>
    <row r="5859" spans="1:29" ht="15">
      <c r="A5859"/>
      <c r="J5859"/>
      <c r="AA5859"/>
      <c r="AB5859"/>
      <c r="AC5859"/>
    </row>
    <row r="5860" spans="1:29" ht="15">
      <c r="A5860"/>
      <c r="J5860"/>
      <c r="AA5860"/>
      <c r="AB5860"/>
      <c r="AC5860"/>
    </row>
    <row r="5861" spans="1:29" ht="15">
      <c r="A5861"/>
      <c r="J5861"/>
      <c r="AA5861"/>
      <c r="AB5861"/>
      <c r="AC5861"/>
    </row>
    <row r="5862" spans="1:29" ht="15">
      <c r="A5862"/>
      <c r="J5862"/>
      <c r="AA5862"/>
      <c r="AB5862"/>
      <c r="AC5862"/>
    </row>
    <row r="5863" spans="1:29" ht="15">
      <c r="A5863"/>
      <c r="J5863"/>
      <c r="AA5863"/>
      <c r="AB5863"/>
      <c r="AC5863"/>
    </row>
    <row r="5864" spans="1:29" ht="15">
      <c r="A5864"/>
      <c r="J5864"/>
      <c r="AA5864"/>
      <c r="AB5864"/>
      <c r="AC5864"/>
    </row>
    <row r="5865" spans="1:29" ht="15">
      <c r="A5865"/>
      <c r="J5865"/>
      <c r="AA5865"/>
      <c r="AB5865"/>
      <c r="AC5865"/>
    </row>
    <row r="5866" spans="1:29" ht="15">
      <c r="A5866"/>
      <c r="J5866"/>
      <c r="AA5866"/>
      <c r="AB5866"/>
      <c r="AC5866"/>
    </row>
    <row r="5867" spans="1:29" ht="15">
      <c r="A5867"/>
      <c r="J5867"/>
      <c r="AA5867"/>
      <c r="AB5867"/>
      <c r="AC5867"/>
    </row>
    <row r="5868" spans="1:29" ht="15">
      <c r="A5868"/>
      <c r="J5868"/>
      <c r="AA5868"/>
      <c r="AB5868"/>
      <c r="AC5868"/>
    </row>
    <row r="5869" spans="1:29" ht="15">
      <c r="A5869"/>
      <c r="J5869"/>
      <c r="AA5869"/>
      <c r="AB5869"/>
      <c r="AC5869"/>
    </row>
    <row r="5870" spans="1:29" ht="15">
      <c r="A5870"/>
      <c r="J5870"/>
      <c r="AA5870"/>
      <c r="AB5870"/>
      <c r="AC5870"/>
    </row>
    <row r="5871" spans="1:29" ht="15">
      <c r="A5871"/>
      <c r="J5871"/>
      <c r="AA5871"/>
      <c r="AB5871"/>
      <c r="AC5871"/>
    </row>
    <row r="5872" spans="1:29" ht="15">
      <c r="A5872"/>
      <c r="J5872"/>
      <c r="AA5872"/>
      <c r="AB5872"/>
      <c r="AC5872"/>
    </row>
    <row r="5873" spans="1:29" ht="15">
      <c r="A5873"/>
      <c r="J5873"/>
      <c r="AA5873"/>
      <c r="AB5873"/>
      <c r="AC5873"/>
    </row>
    <row r="5874" spans="1:29" ht="15">
      <c r="A5874"/>
      <c r="J5874"/>
      <c r="AA5874"/>
      <c r="AB5874"/>
      <c r="AC5874"/>
    </row>
    <row r="5875" spans="1:29" ht="15">
      <c r="A5875"/>
      <c r="J5875"/>
      <c r="AA5875"/>
      <c r="AB5875"/>
      <c r="AC5875"/>
    </row>
    <row r="5876" spans="1:29" ht="15">
      <c r="A5876"/>
      <c r="J5876"/>
      <c r="AA5876"/>
      <c r="AB5876"/>
      <c r="AC5876"/>
    </row>
    <row r="5877" spans="1:29" ht="15">
      <c r="A5877"/>
      <c r="J5877"/>
      <c r="AA5877"/>
      <c r="AB5877"/>
      <c r="AC5877"/>
    </row>
    <row r="5878" spans="1:29" ht="15">
      <c r="A5878"/>
      <c r="J5878"/>
      <c r="AA5878"/>
      <c r="AB5878"/>
      <c r="AC5878"/>
    </row>
    <row r="5879" spans="1:29" ht="15">
      <c r="A5879"/>
      <c r="J5879"/>
      <c r="AA5879"/>
      <c r="AB5879"/>
      <c r="AC5879"/>
    </row>
    <row r="5880" spans="1:29" ht="15">
      <c r="A5880"/>
      <c r="J5880"/>
      <c r="AA5880"/>
      <c r="AB5880"/>
      <c r="AC5880"/>
    </row>
    <row r="5881" spans="1:29" ht="15">
      <c r="A5881"/>
      <c r="J5881"/>
      <c r="AA5881"/>
      <c r="AB5881"/>
      <c r="AC5881"/>
    </row>
    <row r="5882" spans="1:29" ht="15">
      <c r="A5882"/>
      <c r="J5882"/>
      <c r="AA5882"/>
      <c r="AB5882"/>
      <c r="AC5882"/>
    </row>
    <row r="5883" spans="1:29" ht="15">
      <c r="A5883"/>
      <c r="J5883"/>
      <c r="AA5883"/>
      <c r="AB5883"/>
      <c r="AC5883"/>
    </row>
    <row r="5884" spans="1:29" ht="15">
      <c r="A5884"/>
      <c r="J5884"/>
      <c r="AA5884"/>
      <c r="AB5884"/>
      <c r="AC5884"/>
    </row>
    <row r="5885" spans="1:29" ht="15">
      <c r="A5885"/>
      <c r="J5885"/>
      <c r="AA5885"/>
      <c r="AB5885"/>
      <c r="AC5885"/>
    </row>
    <row r="5886" spans="1:29" ht="15">
      <c r="A5886"/>
      <c r="J5886"/>
      <c r="AA5886"/>
      <c r="AB5886"/>
      <c r="AC5886"/>
    </row>
    <row r="5887" spans="1:29" ht="15">
      <c r="A5887"/>
      <c r="J5887"/>
      <c r="AA5887"/>
      <c r="AB5887"/>
      <c r="AC5887"/>
    </row>
    <row r="5888" spans="1:29" ht="15">
      <c r="A5888"/>
      <c r="J5888"/>
      <c r="AA5888"/>
      <c r="AB5888"/>
      <c r="AC5888"/>
    </row>
    <row r="5889" spans="1:29" ht="15">
      <c r="A5889"/>
      <c r="J5889"/>
      <c r="AA5889"/>
      <c r="AB5889"/>
      <c r="AC5889"/>
    </row>
    <row r="5890" spans="1:29" ht="15">
      <c r="A5890"/>
      <c r="J5890"/>
      <c r="AA5890"/>
      <c r="AB5890"/>
      <c r="AC5890"/>
    </row>
    <row r="5891" spans="1:29" ht="15">
      <c r="A5891"/>
      <c r="J5891"/>
      <c r="AA5891"/>
      <c r="AB5891"/>
      <c r="AC5891"/>
    </row>
    <row r="5892" spans="1:29" ht="15">
      <c r="A5892"/>
      <c r="J5892"/>
      <c r="AA5892"/>
      <c r="AB5892"/>
      <c r="AC5892"/>
    </row>
    <row r="5893" spans="1:29" ht="15">
      <c r="A5893"/>
      <c r="J5893"/>
      <c r="AA5893"/>
      <c r="AB5893"/>
      <c r="AC5893"/>
    </row>
    <row r="5894" spans="1:29" ht="15">
      <c r="A5894"/>
      <c r="J5894"/>
      <c r="AA5894"/>
      <c r="AB5894"/>
      <c r="AC5894"/>
    </row>
    <row r="5895" spans="1:29" ht="15">
      <c r="A5895"/>
      <c r="J5895"/>
      <c r="AA5895"/>
      <c r="AB5895"/>
      <c r="AC5895"/>
    </row>
    <row r="5896" spans="1:29" ht="15">
      <c r="A5896"/>
      <c r="J5896"/>
      <c r="AA5896"/>
      <c r="AB5896"/>
      <c r="AC5896"/>
    </row>
    <row r="5897" spans="1:29" ht="15">
      <c r="A5897"/>
      <c r="J5897"/>
      <c r="AA5897"/>
      <c r="AB5897"/>
      <c r="AC5897"/>
    </row>
    <row r="5898" spans="1:29" ht="15">
      <c r="A5898"/>
      <c r="J5898"/>
      <c r="AA5898"/>
      <c r="AB5898"/>
      <c r="AC5898"/>
    </row>
    <row r="5899" spans="1:29" ht="15">
      <c r="A5899"/>
      <c r="J5899"/>
      <c r="AA5899"/>
      <c r="AB5899"/>
      <c r="AC5899"/>
    </row>
    <row r="5900" spans="1:29" ht="15">
      <c r="A5900"/>
      <c r="J5900"/>
      <c r="AA5900"/>
      <c r="AB5900"/>
      <c r="AC5900"/>
    </row>
    <row r="5901" spans="1:29" ht="15">
      <c r="A5901"/>
      <c r="J5901"/>
      <c r="AA5901"/>
      <c r="AB5901"/>
      <c r="AC5901"/>
    </row>
    <row r="5902" spans="1:29" ht="15">
      <c r="A5902"/>
      <c r="J5902"/>
      <c r="AA5902"/>
      <c r="AB5902"/>
      <c r="AC5902"/>
    </row>
    <row r="5903" spans="1:29" ht="15">
      <c r="A5903"/>
      <c r="J5903"/>
      <c r="AA5903"/>
      <c r="AB5903"/>
      <c r="AC5903"/>
    </row>
    <row r="5904" spans="1:29" ht="15">
      <c r="A5904"/>
      <c r="J5904"/>
      <c r="AA5904"/>
      <c r="AB5904"/>
      <c r="AC5904"/>
    </row>
    <row r="5905" spans="1:29" ht="15">
      <c r="A5905"/>
      <c r="J5905"/>
      <c r="AA5905"/>
      <c r="AB5905"/>
      <c r="AC5905"/>
    </row>
    <row r="5906" spans="1:29" ht="15">
      <c r="A5906"/>
      <c r="J5906"/>
      <c r="AA5906"/>
      <c r="AB5906"/>
      <c r="AC5906"/>
    </row>
    <row r="5907" spans="1:29" ht="15">
      <c r="A5907"/>
      <c r="J5907"/>
      <c r="AA5907"/>
      <c r="AB5907"/>
      <c r="AC5907"/>
    </row>
    <row r="5908" spans="1:29" ht="15">
      <c r="A5908"/>
      <c r="J5908"/>
      <c r="AA5908"/>
      <c r="AB5908"/>
      <c r="AC5908"/>
    </row>
    <row r="5909" spans="1:29" ht="15">
      <c r="A5909"/>
      <c r="J5909"/>
      <c r="AA5909"/>
      <c r="AB5909"/>
      <c r="AC5909"/>
    </row>
    <row r="5910" spans="1:29" ht="15">
      <c r="A5910"/>
      <c r="J5910"/>
      <c r="AA5910"/>
      <c r="AB5910"/>
      <c r="AC5910"/>
    </row>
    <row r="5911" spans="1:29" ht="15">
      <c r="A5911"/>
      <c r="J5911"/>
      <c r="AA5911"/>
      <c r="AB5911"/>
      <c r="AC5911"/>
    </row>
    <row r="5912" spans="1:29" ht="15">
      <c r="A5912"/>
      <c r="J5912"/>
      <c r="AA5912"/>
      <c r="AB5912"/>
      <c r="AC5912"/>
    </row>
    <row r="5913" spans="1:29" ht="15">
      <c r="A5913"/>
      <c r="J5913"/>
      <c r="AA5913"/>
      <c r="AB5913"/>
      <c r="AC5913"/>
    </row>
    <row r="5914" spans="1:29" ht="15">
      <c r="A5914"/>
      <c r="J5914"/>
      <c r="AA5914"/>
      <c r="AB5914"/>
      <c r="AC5914"/>
    </row>
    <row r="5915" spans="1:29" ht="15">
      <c r="A5915"/>
      <c r="J5915"/>
      <c r="AA5915"/>
      <c r="AB5915"/>
      <c r="AC5915"/>
    </row>
    <row r="5916" spans="1:29" ht="15">
      <c r="A5916"/>
      <c r="J5916"/>
      <c r="AA5916"/>
      <c r="AB5916"/>
      <c r="AC5916"/>
    </row>
    <row r="5917" spans="1:29" ht="15">
      <c r="A5917"/>
      <c r="J5917"/>
      <c r="AA5917"/>
      <c r="AB5917"/>
      <c r="AC5917"/>
    </row>
    <row r="5918" spans="1:29" ht="15">
      <c r="A5918"/>
      <c r="J5918"/>
      <c r="AA5918"/>
      <c r="AB5918"/>
      <c r="AC5918"/>
    </row>
    <row r="5919" spans="1:29" ht="15">
      <c r="A5919"/>
      <c r="J5919"/>
      <c r="AA5919"/>
      <c r="AB5919"/>
      <c r="AC5919"/>
    </row>
    <row r="5920" spans="1:29" ht="15">
      <c r="A5920"/>
      <c r="J5920"/>
      <c r="AA5920"/>
      <c r="AB5920"/>
      <c r="AC5920"/>
    </row>
    <row r="5921" spans="1:29" ht="15">
      <c r="A5921"/>
      <c r="J5921"/>
      <c r="AA5921"/>
      <c r="AB5921"/>
      <c r="AC5921"/>
    </row>
    <row r="5922" spans="1:29" ht="15">
      <c r="A5922"/>
      <c r="J5922"/>
      <c r="AA5922"/>
      <c r="AB5922"/>
      <c r="AC5922"/>
    </row>
    <row r="5923" spans="1:29" ht="15">
      <c r="A5923"/>
      <c r="J5923"/>
      <c r="AA5923"/>
      <c r="AB5923"/>
      <c r="AC5923"/>
    </row>
    <row r="5924" spans="1:29" ht="15">
      <c r="A5924"/>
      <c r="J5924"/>
      <c r="AA5924"/>
      <c r="AB5924"/>
      <c r="AC5924"/>
    </row>
    <row r="5925" spans="1:29" ht="15">
      <c r="A5925"/>
      <c r="J5925"/>
      <c r="AA5925"/>
      <c r="AB5925"/>
      <c r="AC5925"/>
    </row>
    <row r="5926" spans="1:29" ht="15">
      <c r="A5926"/>
      <c r="J5926"/>
      <c r="AA5926"/>
      <c r="AB5926"/>
      <c r="AC5926"/>
    </row>
    <row r="5927" spans="1:29" ht="15">
      <c r="A5927"/>
      <c r="J5927"/>
      <c r="AA5927"/>
      <c r="AB5927"/>
      <c r="AC5927"/>
    </row>
    <row r="5928" spans="1:29" ht="15">
      <c r="A5928"/>
      <c r="J5928"/>
      <c r="AA5928"/>
      <c r="AB5928"/>
      <c r="AC5928"/>
    </row>
    <row r="5929" spans="1:29" ht="15">
      <c r="A5929"/>
      <c r="J5929"/>
      <c r="AA5929"/>
      <c r="AB5929"/>
      <c r="AC5929"/>
    </row>
    <row r="5930" spans="1:29" ht="15">
      <c r="A5930"/>
      <c r="J5930"/>
      <c r="AA5930"/>
      <c r="AB5930"/>
      <c r="AC5930"/>
    </row>
    <row r="5931" spans="1:29" ht="15">
      <c r="A5931"/>
      <c r="J5931"/>
      <c r="AA5931"/>
      <c r="AB5931"/>
      <c r="AC5931"/>
    </row>
    <row r="5932" spans="1:29" ht="15">
      <c r="A5932"/>
      <c r="J5932"/>
      <c r="AA5932"/>
      <c r="AB5932"/>
      <c r="AC5932"/>
    </row>
    <row r="5933" spans="1:29" ht="15">
      <c r="A5933"/>
      <c r="J5933"/>
      <c r="AA5933"/>
      <c r="AB5933"/>
      <c r="AC5933"/>
    </row>
    <row r="5934" spans="1:29" ht="15">
      <c r="A5934"/>
      <c r="J5934"/>
      <c r="AA5934"/>
      <c r="AB5934"/>
      <c r="AC5934"/>
    </row>
    <row r="5935" spans="1:29" ht="15">
      <c r="A5935"/>
      <c r="J5935"/>
      <c r="AA5935"/>
      <c r="AB5935"/>
      <c r="AC5935"/>
    </row>
    <row r="5936" spans="1:29" ht="15">
      <c r="A5936"/>
      <c r="J5936"/>
      <c r="AA5936"/>
      <c r="AB5936"/>
      <c r="AC5936"/>
    </row>
    <row r="5937" spans="1:29" ht="15">
      <c r="A5937"/>
      <c r="J5937"/>
      <c r="AA5937"/>
      <c r="AB5937"/>
      <c r="AC5937"/>
    </row>
    <row r="5938" spans="1:29" ht="15">
      <c r="A5938"/>
      <c r="J5938"/>
      <c r="AA5938"/>
      <c r="AB5938"/>
      <c r="AC5938"/>
    </row>
    <row r="5939" spans="1:29" ht="15">
      <c r="A5939"/>
      <c r="J5939"/>
      <c r="AA5939"/>
      <c r="AB5939"/>
      <c r="AC5939"/>
    </row>
    <row r="5940" spans="1:29" ht="15">
      <c r="A5940"/>
      <c r="J5940"/>
      <c r="AA5940"/>
      <c r="AB5940"/>
      <c r="AC5940"/>
    </row>
    <row r="5941" spans="1:29" ht="15">
      <c r="A5941"/>
      <c r="J5941"/>
      <c r="AA5941"/>
      <c r="AB5941"/>
      <c r="AC5941"/>
    </row>
    <row r="5942" spans="1:29" ht="15">
      <c r="A5942"/>
      <c r="J5942"/>
      <c r="AA5942"/>
      <c r="AB5942"/>
      <c r="AC5942"/>
    </row>
    <row r="5943" spans="1:29" ht="15">
      <c r="A5943"/>
      <c r="J5943"/>
      <c r="AA5943"/>
      <c r="AB5943"/>
      <c r="AC5943"/>
    </row>
    <row r="5944" spans="1:29" ht="15">
      <c r="A5944"/>
      <c r="J5944"/>
      <c r="AA5944"/>
      <c r="AB5944"/>
      <c r="AC5944"/>
    </row>
    <row r="5945" spans="1:29" ht="15">
      <c r="A5945"/>
      <c r="J5945"/>
      <c r="AA5945"/>
      <c r="AB5945"/>
      <c r="AC5945"/>
    </row>
    <row r="5946" spans="1:29" ht="15">
      <c r="A5946"/>
      <c r="J5946"/>
      <c r="AA5946"/>
      <c r="AB5946"/>
      <c r="AC5946"/>
    </row>
    <row r="5947" spans="1:29" ht="15">
      <c r="A5947"/>
      <c r="J5947"/>
      <c r="AA5947"/>
      <c r="AB5947"/>
      <c r="AC5947"/>
    </row>
    <row r="5948" spans="1:29" ht="15">
      <c r="A5948"/>
      <c r="J5948"/>
      <c r="AA5948"/>
      <c r="AB5948"/>
      <c r="AC5948"/>
    </row>
    <row r="5949" spans="1:29" ht="15">
      <c r="A5949"/>
      <c r="J5949"/>
      <c r="AA5949"/>
      <c r="AB5949"/>
      <c r="AC5949"/>
    </row>
    <row r="5950" spans="1:29" ht="15">
      <c r="A5950"/>
      <c r="J5950"/>
      <c r="AA5950"/>
      <c r="AB5950"/>
      <c r="AC5950"/>
    </row>
    <row r="5951" spans="1:29" ht="15">
      <c r="A5951"/>
      <c r="J5951"/>
      <c r="AA5951"/>
      <c r="AB5951"/>
      <c r="AC5951"/>
    </row>
    <row r="5952" spans="1:29" ht="15">
      <c r="A5952"/>
      <c r="J5952"/>
      <c r="AA5952"/>
      <c r="AB5952"/>
      <c r="AC5952"/>
    </row>
    <row r="5953" spans="1:29" ht="15">
      <c r="A5953"/>
      <c r="J5953"/>
      <c r="AA5953"/>
      <c r="AB5953"/>
      <c r="AC5953"/>
    </row>
    <row r="5954" spans="1:29" ht="15">
      <c r="A5954"/>
      <c r="J5954"/>
      <c r="AA5954"/>
      <c r="AB5954"/>
      <c r="AC5954"/>
    </row>
    <row r="5955" spans="1:29" ht="15">
      <c r="A5955"/>
      <c r="J5955"/>
      <c r="AA5955"/>
      <c r="AB5955"/>
      <c r="AC5955"/>
    </row>
    <row r="5956" spans="1:29" ht="15">
      <c r="A5956"/>
      <c r="J5956"/>
      <c r="AA5956"/>
      <c r="AB5956"/>
      <c r="AC5956"/>
    </row>
    <row r="5957" spans="1:29" ht="15">
      <c r="A5957"/>
      <c r="J5957"/>
      <c r="AA5957"/>
      <c r="AB5957"/>
      <c r="AC5957"/>
    </row>
    <row r="5958" spans="1:29" ht="15">
      <c r="A5958"/>
      <c r="J5958"/>
      <c r="AA5958"/>
      <c r="AB5958"/>
      <c r="AC5958"/>
    </row>
    <row r="5959" spans="1:29" ht="15">
      <c r="A5959"/>
      <c r="J5959"/>
      <c r="AA5959"/>
      <c r="AB5959"/>
      <c r="AC5959"/>
    </row>
    <row r="5960" spans="1:29" ht="15">
      <c r="A5960"/>
      <c r="J5960"/>
      <c r="AA5960"/>
      <c r="AB5960"/>
      <c r="AC5960"/>
    </row>
    <row r="5961" spans="1:29" ht="15">
      <c r="A5961"/>
      <c r="J5961"/>
      <c r="AA5961"/>
      <c r="AB5961"/>
      <c r="AC5961"/>
    </row>
    <row r="5962" spans="1:29" ht="15">
      <c r="A5962"/>
      <c r="J5962"/>
      <c r="AA5962"/>
      <c r="AB5962"/>
      <c r="AC5962"/>
    </row>
    <row r="5963" spans="1:29" ht="15">
      <c r="A5963"/>
      <c r="J5963"/>
      <c r="AA5963"/>
      <c r="AB5963"/>
      <c r="AC5963"/>
    </row>
    <row r="5964" spans="1:29" ht="15">
      <c r="A5964"/>
      <c r="J5964"/>
      <c r="AA5964"/>
      <c r="AB5964"/>
      <c r="AC5964"/>
    </row>
    <row r="5965" spans="1:29" ht="15">
      <c r="A5965"/>
      <c r="J5965"/>
      <c r="AA5965"/>
      <c r="AB5965"/>
      <c r="AC5965"/>
    </row>
    <row r="5966" spans="1:29" ht="15">
      <c r="A5966"/>
      <c r="J5966"/>
      <c r="AA5966"/>
      <c r="AB5966"/>
      <c r="AC5966"/>
    </row>
    <row r="5967" spans="1:29" ht="15">
      <c r="A5967"/>
      <c r="J5967"/>
      <c r="AA5967"/>
      <c r="AB5967"/>
      <c r="AC5967"/>
    </row>
    <row r="5968" spans="1:29" ht="15">
      <c r="A5968"/>
      <c r="J5968"/>
      <c r="AA5968"/>
      <c r="AB5968"/>
      <c r="AC5968"/>
    </row>
    <row r="5969" spans="1:29" ht="15">
      <c r="A5969"/>
      <c r="J5969"/>
      <c r="AA5969"/>
      <c r="AB5969"/>
      <c r="AC5969"/>
    </row>
    <row r="5970" spans="1:29" ht="15">
      <c r="A5970"/>
      <c r="J5970"/>
      <c r="AA5970"/>
      <c r="AB5970"/>
      <c r="AC5970"/>
    </row>
    <row r="5971" spans="1:29" ht="15">
      <c r="A5971"/>
      <c r="J5971"/>
      <c r="AA5971"/>
      <c r="AB5971"/>
      <c r="AC5971"/>
    </row>
    <row r="5972" spans="1:29" ht="15">
      <c r="A5972"/>
      <c r="J5972"/>
      <c r="AA5972"/>
      <c r="AB5972"/>
      <c r="AC5972"/>
    </row>
    <row r="5973" spans="1:29" ht="15">
      <c r="A5973"/>
      <c r="J5973"/>
      <c r="AA5973"/>
      <c r="AB5973"/>
      <c r="AC5973"/>
    </row>
    <row r="5974" spans="1:29" ht="15">
      <c r="A5974"/>
      <c r="J5974"/>
      <c r="AA5974"/>
      <c r="AB5974"/>
      <c r="AC5974"/>
    </row>
    <row r="5975" spans="1:29" ht="15">
      <c r="A5975"/>
      <c r="J5975"/>
      <c r="AA5975"/>
      <c r="AB5975"/>
      <c r="AC5975"/>
    </row>
    <row r="5976" spans="1:29" ht="15">
      <c r="A5976"/>
      <c r="J5976"/>
      <c r="AA5976"/>
      <c r="AB5976"/>
      <c r="AC5976"/>
    </row>
    <row r="5977" spans="1:29" ht="15">
      <c r="A5977"/>
      <c r="J5977"/>
      <c r="AA5977"/>
      <c r="AB5977"/>
      <c r="AC5977"/>
    </row>
    <row r="5978" spans="1:29" ht="15">
      <c r="A5978"/>
      <c r="J5978"/>
      <c r="AA5978"/>
      <c r="AB5978"/>
      <c r="AC5978"/>
    </row>
    <row r="5979" spans="1:29" ht="15">
      <c r="A5979"/>
      <c r="J5979"/>
      <c r="AA5979"/>
      <c r="AB5979"/>
      <c r="AC5979"/>
    </row>
    <row r="5980" spans="1:29" ht="15">
      <c r="A5980"/>
      <c r="J5980"/>
      <c r="AA5980"/>
      <c r="AB5980"/>
      <c r="AC5980"/>
    </row>
    <row r="5981" spans="1:29" ht="15">
      <c r="A5981"/>
      <c r="J5981"/>
      <c r="AA5981"/>
      <c r="AB5981"/>
      <c r="AC5981"/>
    </row>
    <row r="5982" spans="1:29" ht="15">
      <c r="A5982"/>
      <c r="J5982"/>
      <c r="AA5982"/>
      <c r="AB5982"/>
      <c r="AC5982"/>
    </row>
    <row r="5983" spans="1:29" ht="15">
      <c r="A5983"/>
      <c r="J5983"/>
      <c r="AA5983"/>
      <c r="AB5983"/>
      <c r="AC5983"/>
    </row>
    <row r="5984" spans="1:29" ht="15">
      <c r="A5984"/>
      <c r="J5984"/>
      <c r="AA5984"/>
      <c r="AB5984"/>
      <c r="AC5984"/>
    </row>
    <row r="5985" spans="1:29" ht="15">
      <c r="A5985"/>
      <c r="J5985"/>
      <c r="AA5985"/>
      <c r="AB5985"/>
      <c r="AC5985"/>
    </row>
    <row r="5986" spans="1:29" ht="15">
      <c r="A5986"/>
      <c r="J5986"/>
      <c r="AA5986"/>
      <c r="AB5986"/>
      <c r="AC5986"/>
    </row>
    <row r="5987" spans="1:29" ht="15">
      <c r="A5987"/>
      <c r="J5987"/>
      <c r="AA5987"/>
      <c r="AB5987"/>
      <c r="AC5987"/>
    </row>
    <row r="5988" spans="1:29" ht="15">
      <c r="A5988"/>
      <c r="J5988"/>
      <c r="AA5988"/>
      <c r="AB5988"/>
      <c r="AC5988"/>
    </row>
    <row r="5989" spans="1:29" ht="15">
      <c r="A5989"/>
      <c r="J5989"/>
      <c r="AA5989"/>
      <c r="AB5989"/>
      <c r="AC5989"/>
    </row>
    <row r="5990" spans="1:29" ht="15">
      <c r="A5990"/>
      <c r="J5990"/>
      <c r="AA5990"/>
      <c r="AB5990"/>
      <c r="AC5990"/>
    </row>
    <row r="5991" spans="1:29" ht="15">
      <c r="A5991"/>
      <c r="J5991"/>
      <c r="AA5991"/>
      <c r="AB5991"/>
      <c r="AC5991"/>
    </row>
    <row r="5992" spans="1:29" ht="15">
      <c r="A5992"/>
      <c r="J5992"/>
      <c r="AA5992"/>
      <c r="AB5992"/>
      <c r="AC5992"/>
    </row>
    <row r="5993" spans="1:29" ht="15">
      <c r="A5993"/>
      <c r="J5993"/>
      <c r="AA5993"/>
      <c r="AB5993"/>
      <c r="AC5993"/>
    </row>
    <row r="5994" spans="1:29" ht="15">
      <c r="A5994"/>
      <c r="J5994"/>
      <c r="AA5994"/>
      <c r="AB5994"/>
      <c r="AC5994"/>
    </row>
    <row r="5995" spans="1:29" ht="15">
      <c r="A5995"/>
      <c r="J5995"/>
      <c r="AA5995"/>
      <c r="AB5995"/>
      <c r="AC5995"/>
    </row>
    <row r="5996" spans="1:29" ht="15">
      <c r="A5996"/>
      <c r="J5996"/>
      <c r="AA5996"/>
      <c r="AB5996"/>
      <c r="AC5996"/>
    </row>
    <row r="5997" spans="1:29" ht="15">
      <c r="A5997"/>
      <c r="J5997"/>
      <c r="AA5997"/>
      <c r="AB5997"/>
      <c r="AC5997"/>
    </row>
    <row r="5998" spans="1:29" ht="15">
      <c r="A5998"/>
      <c r="J5998"/>
      <c r="AA5998"/>
      <c r="AB5998"/>
      <c r="AC5998"/>
    </row>
    <row r="5999" spans="1:29" ht="15">
      <c r="A5999"/>
      <c r="J5999"/>
      <c r="AA5999"/>
      <c r="AB5999"/>
      <c r="AC5999"/>
    </row>
    <row r="6000" spans="1:29" ht="15">
      <c r="A6000"/>
      <c r="J6000"/>
      <c r="AA6000"/>
      <c r="AB6000"/>
      <c r="AC6000"/>
    </row>
    <row r="6001" spans="1:29" ht="15">
      <c r="A6001"/>
      <c r="J6001"/>
      <c r="AA6001"/>
      <c r="AB6001"/>
      <c r="AC6001"/>
    </row>
    <row r="6002" spans="1:29" ht="15">
      <c r="A6002"/>
      <c r="J6002"/>
      <c r="AA6002"/>
      <c r="AB6002"/>
      <c r="AC6002"/>
    </row>
    <row r="6003" spans="1:29" ht="15">
      <c r="A6003"/>
      <c r="J6003"/>
      <c r="AA6003"/>
      <c r="AB6003"/>
      <c r="AC6003"/>
    </row>
    <row r="6004" spans="1:29" ht="15">
      <c r="A6004"/>
      <c r="J6004"/>
      <c r="AA6004"/>
      <c r="AB6004"/>
      <c r="AC6004"/>
    </row>
    <row r="6005" spans="1:29" ht="15">
      <c r="A6005"/>
      <c r="J6005"/>
      <c r="AA6005"/>
      <c r="AB6005"/>
      <c r="AC6005"/>
    </row>
    <row r="6006" spans="1:29" ht="15">
      <c r="A6006"/>
      <c r="J6006"/>
      <c r="AA6006"/>
      <c r="AB6006"/>
      <c r="AC6006"/>
    </row>
    <row r="6007" spans="1:29" ht="15">
      <c r="A6007"/>
      <c r="J6007"/>
      <c r="AA6007"/>
      <c r="AB6007"/>
      <c r="AC6007"/>
    </row>
    <row r="6008" spans="1:29" ht="15">
      <c r="A6008"/>
      <c r="J6008"/>
      <c r="AA6008"/>
      <c r="AB6008"/>
      <c r="AC6008"/>
    </row>
    <row r="6009" spans="1:29" ht="15">
      <c r="A6009"/>
      <c r="J6009"/>
      <c r="AA6009"/>
      <c r="AB6009"/>
      <c r="AC6009"/>
    </row>
    <row r="6010" spans="1:29" ht="15">
      <c r="A6010"/>
      <c r="J6010"/>
      <c r="AA6010"/>
      <c r="AB6010"/>
      <c r="AC6010"/>
    </row>
    <row r="6011" spans="1:29" ht="15">
      <c r="A6011"/>
      <c r="J6011"/>
      <c r="AA6011"/>
      <c r="AB6011"/>
      <c r="AC6011"/>
    </row>
    <row r="6012" spans="1:29" ht="15">
      <c r="A6012"/>
      <c r="J6012"/>
      <c r="AA6012"/>
      <c r="AB6012"/>
      <c r="AC6012"/>
    </row>
    <row r="6013" spans="1:29" ht="15">
      <c r="A6013"/>
      <c r="J6013"/>
      <c r="AA6013"/>
      <c r="AB6013"/>
      <c r="AC6013"/>
    </row>
    <row r="6014" spans="1:29" ht="15">
      <c r="A6014"/>
      <c r="J6014"/>
      <c r="AA6014"/>
      <c r="AB6014"/>
      <c r="AC6014"/>
    </row>
    <row r="6015" spans="1:29" ht="15">
      <c r="A6015"/>
      <c r="J6015"/>
      <c r="AA6015"/>
      <c r="AB6015"/>
      <c r="AC6015"/>
    </row>
    <row r="6016" spans="1:29" ht="15">
      <c r="A6016"/>
      <c r="J6016"/>
      <c r="AA6016"/>
      <c r="AB6016"/>
      <c r="AC6016"/>
    </row>
    <row r="6017" spans="1:29" ht="15">
      <c r="A6017"/>
      <c r="J6017"/>
      <c r="AA6017"/>
      <c r="AB6017"/>
      <c r="AC6017"/>
    </row>
    <row r="6018" spans="1:29" ht="15">
      <c r="A6018"/>
      <c r="J6018"/>
      <c r="AA6018"/>
      <c r="AB6018"/>
      <c r="AC6018"/>
    </row>
    <row r="6019" spans="1:29" ht="15">
      <c r="A6019"/>
      <c r="J6019"/>
      <c r="AA6019"/>
      <c r="AB6019"/>
      <c r="AC6019"/>
    </row>
    <row r="6020" spans="1:29" ht="15">
      <c r="A6020"/>
      <c r="J6020"/>
      <c r="AA6020"/>
      <c r="AB6020"/>
      <c r="AC6020"/>
    </row>
    <row r="6021" spans="1:29" ht="15">
      <c r="A6021"/>
      <c r="J6021"/>
      <c r="AA6021"/>
      <c r="AB6021"/>
      <c r="AC6021"/>
    </row>
    <row r="6022" spans="1:29" ht="15">
      <c r="A6022"/>
      <c r="J6022"/>
      <c r="AA6022"/>
      <c r="AB6022"/>
      <c r="AC6022"/>
    </row>
    <row r="6023" spans="1:29" ht="15">
      <c r="A6023"/>
      <c r="J6023"/>
      <c r="AA6023"/>
      <c r="AB6023"/>
      <c r="AC6023"/>
    </row>
    <row r="6024" spans="1:29" ht="15">
      <c r="A6024"/>
      <c r="J6024"/>
      <c r="AA6024"/>
      <c r="AB6024"/>
      <c r="AC6024"/>
    </row>
    <row r="6025" spans="1:29" ht="15">
      <c r="A6025"/>
      <c r="J6025"/>
      <c r="AA6025"/>
      <c r="AB6025"/>
      <c r="AC6025"/>
    </row>
    <row r="6026" spans="1:29" ht="15">
      <c r="A6026"/>
      <c r="J6026"/>
      <c r="AA6026"/>
      <c r="AB6026"/>
      <c r="AC6026"/>
    </row>
    <row r="6027" spans="1:29" ht="15">
      <c r="A6027"/>
      <c r="J6027"/>
      <c r="AA6027"/>
      <c r="AB6027"/>
      <c r="AC6027"/>
    </row>
    <row r="6028" spans="1:29" ht="15">
      <c r="A6028"/>
      <c r="J6028"/>
      <c r="AA6028"/>
      <c r="AB6028"/>
      <c r="AC6028"/>
    </row>
    <row r="6029" spans="1:29" ht="15">
      <c r="A6029"/>
      <c r="J6029"/>
      <c r="AA6029"/>
      <c r="AB6029"/>
      <c r="AC6029"/>
    </row>
    <row r="6030" spans="1:29" ht="15">
      <c r="A6030"/>
      <c r="J6030"/>
      <c r="AA6030"/>
      <c r="AB6030"/>
      <c r="AC6030"/>
    </row>
    <row r="6031" spans="1:29" ht="15">
      <c r="A6031"/>
      <c r="J6031"/>
      <c r="AA6031"/>
      <c r="AB6031"/>
      <c r="AC6031"/>
    </row>
    <row r="6032" spans="1:29" ht="15">
      <c r="A6032"/>
      <c r="J6032"/>
      <c r="AA6032"/>
      <c r="AB6032"/>
      <c r="AC6032"/>
    </row>
    <row r="6033" spans="1:29" ht="15">
      <c r="A6033"/>
      <c r="J6033"/>
      <c r="AA6033"/>
      <c r="AB6033"/>
      <c r="AC6033"/>
    </row>
    <row r="6034" spans="1:29" ht="15">
      <c r="A6034"/>
      <c r="J6034"/>
      <c r="AA6034"/>
      <c r="AB6034"/>
      <c r="AC6034"/>
    </row>
    <row r="6035" spans="1:29" ht="15">
      <c r="A6035"/>
      <c r="J6035"/>
      <c r="AA6035"/>
      <c r="AB6035"/>
      <c r="AC6035"/>
    </row>
    <row r="6036" spans="1:29" ht="15">
      <c r="A6036"/>
      <c r="J6036"/>
      <c r="AA6036"/>
      <c r="AB6036"/>
      <c r="AC6036"/>
    </row>
    <row r="6037" spans="1:29" ht="15">
      <c r="A6037"/>
      <c r="J6037"/>
      <c r="AA6037"/>
      <c r="AB6037"/>
      <c r="AC6037"/>
    </row>
    <row r="6038" spans="1:29" ht="15">
      <c r="A6038"/>
      <c r="J6038"/>
      <c r="AA6038"/>
      <c r="AB6038"/>
      <c r="AC6038"/>
    </row>
    <row r="6039" spans="1:29" ht="15">
      <c r="A6039"/>
      <c r="J6039"/>
      <c r="AA6039"/>
      <c r="AB6039"/>
      <c r="AC6039"/>
    </row>
    <row r="6040" spans="1:29" ht="15">
      <c r="A6040"/>
      <c r="J6040"/>
      <c r="AA6040"/>
      <c r="AB6040"/>
      <c r="AC6040"/>
    </row>
    <row r="6041" spans="1:29" ht="15">
      <c r="A6041"/>
      <c r="J6041"/>
      <c r="AA6041"/>
      <c r="AB6041"/>
      <c r="AC6041"/>
    </row>
    <row r="6042" spans="1:29" ht="15">
      <c r="A6042"/>
      <c r="J6042"/>
      <c r="AA6042"/>
      <c r="AB6042"/>
      <c r="AC6042"/>
    </row>
    <row r="6043" spans="1:29" ht="15">
      <c r="A6043"/>
      <c r="J6043"/>
      <c r="AA6043"/>
      <c r="AB6043"/>
      <c r="AC6043"/>
    </row>
    <row r="6044" spans="1:29" ht="15">
      <c r="A6044"/>
      <c r="J6044"/>
      <c r="AA6044"/>
      <c r="AB6044"/>
      <c r="AC6044"/>
    </row>
    <row r="6045" spans="1:29" ht="15">
      <c r="A6045"/>
      <c r="J6045"/>
      <c r="AA6045"/>
      <c r="AB6045"/>
      <c r="AC6045"/>
    </row>
    <row r="6046" spans="1:29" ht="15">
      <c r="A6046"/>
      <c r="J6046"/>
      <c r="AA6046"/>
      <c r="AB6046"/>
      <c r="AC6046"/>
    </row>
    <row r="6047" spans="1:29" ht="15">
      <c r="A6047"/>
      <c r="J6047"/>
      <c r="AA6047"/>
      <c r="AB6047"/>
      <c r="AC6047"/>
    </row>
    <row r="6048" spans="1:29" ht="15">
      <c r="A6048"/>
      <c r="J6048"/>
      <c r="AA6048"/>
      <c r="AB6048"/>
      <c r="AC6048"/>
    </row>
    <row r="6049" spans="1:29" ht="15">
      <c r="A6049"/>
      <c r="J6049"/>
      <c r="AA6049"/>
      <c r="AB6049"/>
      <c r="AC6049"/>
    </row>
    <row r="6050" spans="1:29" ht="15">
      <c r="A6050"/>
      <c r="J6050"/>
      <c r="AA6050"/>
      <c r="AB6050"/>
      <c r="AC6050"/>
    </row>
    <row r="6051" spans="1:29" ht="15">
      <c r="A6051"/>
      <c r="J6051"/>
      <c r="AA6051"/>
      <c r="AB6051"/>
      <c r="AC6051"/>
    </row>
    <row r="6052" spans="1:29" ht="15">
      <c r="A6052"/>
      <c r="J6052"/>
      <c r="AA6052"/>
      <c r="AB6052"/>
      <c r="AC6052"/>
    </row>
    <row r="6053" spans="1:29" ht="15">
      <c r="A6053"/>
      <c r="J6053"/>
      <c r="AA6053"/>
      <c r="AB6053"/>
      <c r="AC6053"/>
    </row>
    <row r="6054" spans="1:29" ht="15">
      <c r="A6054"/>
      <c r="J6054"/>
      <c r="AA6054"/>
      <c r="AB6054"/>
      <c r="AC6054"/>
    </row>
    <row r="6055" spans="1:29" ht="15">
      <c r="A6055"/>
      <c r="J6055"/>
      <c r="AA6055"/>
      <c r="AB6055"/>
      <c r="AC6055"/>
    </row>
    <row r="6056" spans="1:29" ht="15">
      <c r="A6056"/>
      <c r="J6056"/>
      <c r="AA6056"/>
      <c r="AB6056"/>
      <c r="AC6056"/>
    </row>
    <row r="6057" spans="1:29" ht="15">
      <c r="A6057"/>
      <c r="J6057"/>
      <c r="AA6057"/>
      <c r="AB6057"/>
      <c r="AC6057"/>
    </row>
    <row r="6058" spans="1:29" ht="15">
      <c r="A6058"/>
      <c r="J6058"/>
      <c r="AA6058"/>
      <c r="AB6058"/>
      <c r="AC6058"/>
    </row>
    <row r="6059" spans="1:29" ht="15">
      <c r="A6059"/>
      <c r="J6059"/>
      <c r="AA6059"/>
      <c r="AB6059"/>
      <c r="AC6059"/>
    </row>
    <row r="6060" spans="1:29" ht="15">
      <c r="A6060"/>
      <c r="J6060"/>
      <c r="AA6060"/>
      <c r="AB6060"/>
      <c r="AC6060"/>
    </row>
    <row r="6061" spans="1:29" ht="15">
      <c r="A6061"/>
      <c r="J6061"/>
      <c r="AA6061"/>
      <c r="AB6061"/>
      <c r="AC6061"/>
    </row>
    <row r="6062" spans="1:29" ht="15">
      <c r="A6062"/>
      <c r="J6062"/>
      <c r="AA6062"/>
      <c r="AB6062"/>
      <c r="AC6062"/>
    </row>
    <row r="6063" spans="1:29" ht="15">
      <c r="A6063"/>
      <c r="J6063"/>
      <c r="AA6063"/>
      <c r="AB6063"/>
      <c r="AC6063"/>
    </row>
    <row r="6064" spans="1:29" ht="15">
      <c r="A6064"/>
      <c r="J6064"/>
      <c r="AA6064"/>
      <c r="AB6064"/>
      <c r="AC6064"/>
    </row>
    <row r="6065" spans="1:29" ht="15">
      <c r="A6065"/>
      <c r="J6065"/>
      <c r="AA6065"/>
      <c r="AB6065"/>
      <c r="AC6065"/>
    </row>
    <row r="6066" spans="1:29" ht="15">
      <c r="A6066"/>
      <c r="J6066"/>
      <c r="AA6066"/>
      <c r="AB6066"/>
      <c r="AC6066"/>
    </row>
    <row r="6067" spans="1:29" ht="15">
      <c r="A6067"/>
      <c r="J6067"/>
      <c r="AA6067"/>
      <c r="AB6067"/>
      <c r="AC6067"/>
    </row>
    <row r="6068" spans="1:29" ht="15">
      <c r="A6068"/>
      <c r="J6068"/>
      <c r="AA6068"/>
      <c r="AB6068"/>
      <c r="AC6068"/>
    </row>
    <row r="6069" spans="1:29" ht="15">
      <c r="A6069"/>
      <c r="J6069"/>
      <c r="AA6069"/>
      <c r="AB6069"/>
      <c r="AC6069"/>
    </row>
    <row r="6070" spans="1:29" ht="15">
      <c r="A6070"/>
      <c r="J6070"/>
      <c r="AA6070"/>
      <c r="AB6070"/>
      <c r="AC6070"/>
    </row>
    <row r="6071" spans="1:29" ht="15">
      <c r="A6071"/>
      <c r="J6071"/>
      <c r="AA6071"/>
      <c r="AB6071"/>
      <c r="AC6071"/>
    </row>
    <row r="6072" spans="1:29" ht="15">
      <c r="A6072"/>
      <c r="J6072"/>
      <c r="AA6072"/>
      <c r="AB6072"/>
      <c r="AC6072"/>
    </row>
    <row r="6073" spans="1:29" ht="15">
      <c r="A6073"/>
      <c r="J6073"/>
      <c r="AA6073"/>
      <c r="AB6073"/>
      <c r="AC6073"/>
    </row>
    <row r="6074" spans="1:29" ht="15">
      <c r="A6074"/>
      <c r="J6074"/>
      <c r="AA6074"/>
      <c r="AB6074"/>
      <c r="AC6074"/>
    </row>
    <row r="6075" spans="1:29" ht="15">
      <c r="A6075"/>
      <c r="J6075"/>
      <c r="AA6075"/>
      <c r="AB6075"/>
      <c r="AC6075"/>
    </row>
    <row r="6076" spans="1:29" ht="15">
      <c r="A6076"/>
      <c r="J6076"/>
      <c r="AA6076"/>
      <c r="AB6076"/>
      <c r="AC6076"/>
    </row>
    <row r="6077" spans="1:29" ht="15">
      <c r="A6077"/>
      <c r="J6077"/>
      <c r="AA6077"/>
      <c r="AB6077"/>
      <c r="AC6077"/>
    </row>
    <row r="6078" spans="1:29" ht="15">
      <c r="A6078"/>
      <c r="J6078"/>
      <c r="AA6078"/>
      <c r="AB6078"/>
      <c r="AC6078"/>
    </row>
    <row r="6079" spans="1:29" ht="15">
      <c r="A6079"/>
      <c r="J6079"/>
      <c r="AA6079"/>
      <c r="AB6079"/>
      <c r="AC6079"/>
    </row>
    <row r="6080" spans="1:29" ht="15">
      <c r="A6080"/>
      <c r="J6080"/>
      <c r="AA6080"/>
      <c r="AB6080"/>
      <c r="AC6080"/>
    </row>
    <row r="6081" spans="1:29" ht="15">
      <c r="A6081"/>
      <c r="J6081"/>
      <c r="AA6081"/>
      <c r="AB6081"/>
      <c r="AC6081"/>
    </row>
    <row r="6082" spans="1:29" ht="15">
      <c r="A6082"/>
      <c r="J6082"/>
      <c r="AA6082"/>
      <c r="AB6082"/>
      <c r="AC6082"/>
    </row>
    <row r="6083" spans="1:29" ht="15">
      <c r="A6083"/>
      <c r="J6083"/>
      <c r="AA6083"/>
      <c r="AB6083"/>
      <c r="AC6083"/>
    </row>
    <row r="6084" spans="1:29" ht="15">
      <c r="A6084"/>
      <c r="J6084"/>
      <c r="AA6084"/>
      <c r="AB6084"/>
      <c r="AC6084"/>
    </row>
    <row r="6085" spans="1:29" ht="15">
      <c r="A6085"/>
      <c r="J6085"/>
      <c r="AA6085"/>
      <c r="AB6085"/>
      <c r="AC6085"/>
    </row>
    <row r="6086" spans="1:29" ht="15">
      <c r="A6086"/>
      <c r="J6086"/>
      <c r="AA6086"/>
      <c r="AB6086"/>
      <c r="AC6086"/>
    </row>
    <row r="6087" spans="1:29" ht="15">
      <c r="A6087"/>
      <c r="J6087"/>
      <c r="AA6087"/>
      <c r="AB6087"/>
      <c r="AC6087"/>
    </row>
    <row r="6088" spans="1:29" ht="15">
      <c r="A6088"/>
      <c r="J6088"/>
      <c r="AA6088"/>
      <c r="AB6088"/>
      <c r="AC6088"/>
    </row>
    <row r="6089" spans="1:29" ht="15">
      <c r="A6089"/>
      <c r="J6089"/>
      <c r="AA6089"/>
      <c r="AB6089"/>
      <c r="AC6089"/>
    </row>
    <row r="6090" spans="1:29" ht="15">
      <c r="A6090"/>
      <c r="J6090"/>
      <c r="AA6090"/>
      <c r="AB6090"/>
      <c r="AC6090"/>
    </row>
    <row r="6091" spans="1:29" ht="15">
      <c r="A6091"/>
      <c r="J6091"/>
      <c r="AA6091"/>
      <c r="AB6091"/>
      <c r="AC6091"/>
    </row>
    <row r="6092" spans="1:29" ht="15">
      <c r="A6092"/>
      <c r="J6092"/>
      <c r="AA6092"/>
      <c r="AB6092"/>
      <c r="AC6092"/>
    </row>
    <row r="6093" spans="1:29" ht="15">
      <c r="A6093"/>
      <c r="J6093"/>
      <c r="AA6093"/>
      <c r="AB6093"/>
      <c r="AC6093"/>
    </row>
    <row r="6094" spans="1:29" ht="15">
      <c r="A6094"/>
      <c r="J6094"/>
      <c r="AA6094"/>
      <c r="AB6094"/>
      <c r="AC6094"/>
    </row>
    <row r="6095" spans="1:29" ht="15">
      <c r="A6095"/>
      <c r="J6095"/>
      <c r="AA6095"/>
      <c r="AB6095"/>
      <c r="AC6095"/>
    </row>
    <row r="6096" spans="1:29" ht="15">
      <c r="A6096"/>
      <c r="J6096"/>
      <c r="AA6096"/>
      <c r="AB6096"/>
      <c r="AC6096"/>
    </row>
    <row r="6097" spans="1:29" ht="15">
      <c r="A6097"/>
      <c r="J6097"/>
      <c r="AA6097"/>
      <c r="AB6097"/>
      <c r="AC6097"/>
    </row>
    <row r="6098" spans="1:29" ht="15">
      <c r="A6098"/>
      <c r="J6098"/>
      <c r="AA6098"/>
      <c r="AB6098"/>
      <c r="AC6098"/>
    </row>
    <row r="6099" spans="1:29" ht="15">
      <c r="A6099"/>
      <c r="J6099"/>
      <c r="AA6099"/>
      <c r="AB6099"/>
      <c r="AC6099"/>
    </row>
    <row r="6100" spans="1:29" ht="15">
      <c r="A6100"/>
      <c r="J6100"/>
      <c r="AA6100"/>
      <c r="AB6100"/>
      <c r="AC6100"/>
    </row>
    <row r="6101" spans="1:29" ht="15">
      <c r="A6101"/>
      <c r="J6101"/>
      <c r="AA6101"/>
      <c r="AB6101"/>
      <c r="AC6101"/>
    </row>
    <row r="6102" spans="1:29" ht="15">
      <c r="A6102"/>
      <c r="J6102"/>
      <c r="AA6102"/>
      <c r="AB6102"/>
      <c r="AC6102"/>
    </row>
    <row r="6103" spans="1:29" ht="15">
      <c r="A6103"/>
      <c r="J6103"/>
      <c r="AA6103"/>
      <c r="AB6103"/>
      <c r="AC6103"/>
    </row>
    <row r="6104" spans="1:29" ht="15">
      <c r="A6104"/>
      <c r="J6104"/>
      <c r="AA6104"/>
      <c r="AB6104"/>
      <c r="AC6104"/>
    </row>
    <row r="6105" spans="1:29" ht="15">
      <c r="A6105"/>
      <c r="J6105"/>
      <c r="AA6105"/>
      <c r="AB6105"/>
      <c r="AC6105"/>
    </row>
    <row r="6106" spans="1:29" ht="15">
      <c r="A6106"/>
      <c r="J6106"/>
      <c r="AA6106"/>
      <c r="AB6106"/>
      <c r="AC6106"/>
    </row>
    <row r="6107" spans="1:29" ht="15">
      <c r="A6107"/>
      <c r="J6107"/>
      <c r="AA6107"/>
      <c r="AB6107"/>
      <c r="AC6107"/>
    </row>
    <row r="6108" spans="1:29" ht="15">
      <c r="A6108"/>
      <c r="J6108"/>
      <c r="AA6108"/>
      <c r="AB6108"/>
      <c r="AC6108"/>
    </row>
    <row r="6109" spans="1:29" ht="15">
      <c r="A6109"/>
      <c r="J6109"/>
      <c r="AA6109"/>
      <c r="AB6109"/>
      <c r="AC6109"/>
    </row>
    <row r="6110" spans="1:29" ht="15">
      <c r="A6110"/>
      <c r="J6110"/>
      <c r="AA6110"/>
      <c r="AB6110"/>
      <c r="AC6110"/>
    </row>
    <row r="6111" spans="1:29" ht="15">
      <c r="A6111"/>
      <c r="J6111"/>
      <c r="AA6111"/>
      <c r="AB6111"/>
      <c r="AC6111"/>
    </row>
    <row r="6112" spans="1:29" ht="15">
      <c r="A6112"/>
      <c r="J6112"/>
      <c r="AA6112"/>
      <c r="AB6112"/>
      <c r="AC6112"/>
    </row>
    <row r="6113" spans="1:29" ht="15">
      <c r="A6113"/>
      <c r="J6113"/>
      <c r="AA6113"/>
      <c r="AB6113"/>
      <c r="AC6113"/>
    </row>
    <row r="6114" spans="1:29" ht="15">
      <c r="A6114"/>
      <c r="J6114"/>
      <c r="AA6114"/>
      <c r="AB6114"/>
      <c r="AC6114"/>
    </row>
    <row r="6115" spans="1:29" ht="15">
      <c r="A6115"/>
      <c r="J6115"/>
      <c r="AA6115"/>
      <c r="AB6115"/>
      <c r="AC6115"/>
    </row>
    <row r="6116" spans="1:29" ht="15">
      <c r="A6116"/>
      <c r="J6116"/>
      <c r="AA6116"/>
      <c r="AB6116"/>
      <c r="AC6116"/>
    </row>
    <row r="6117" spans="1:29" ht="15">
      <c r="A6117"/>
      <c r="J6117"/>
      <c r="AA6117"/>
      <c r="AB6117"/>
      <c r="AC6117"/>
    </row>
    <row r="6118" spans="1:29" ht="15">
      <c r="A6118"/>
      <c r="J6118"/>
      <c r="AA6118"/>
      <c r="AB6118"/>
      <c r="AC6118"/>
    </row>
    <row r="6119" spans="1:29" ht="15">
      <c r="A6119"/>
      <c r="J6119"/>
      <c r="AA6119"/>
      <c r="AB6119"/>
      <c r="AC6119"/>
    </row>
    <row r="6120" spans="1:29" ht="15">
      <c r="A6120"/>
      <c r="J6120"/>
      <c r="AA6120"/>
      <c r="AB6120"/>
      <c r="AC6120"/>
    </row>
    <row r="6121" spans="1:29" ht="15">
      <c r="A6121"/>
      <c r="J6121"/>
      <c r="AA6121"/>
      <c r="AB6121"/>
      <c r="AC6121"/>
    </row>
    <row r="6122" spans="1:29" ht="15">
      <c r="A6122"/>
      <c r="J6122"/>
      <c r="AA6122"/>
      <c r="AB6122"/>
      <c r="AC6122"/>
    </row>
    <row r="6123" spans="1:29" ht="15">
      <c r="A6123"/>
      <c r="J6123"/>
      <c r="AA6123"/>
      <c r="AB6123"/>
      <c r="AC6123"/>
    </row>
    <row r="6124" spans="1:29" ht="15">
      <c r="A6124"/>
      <c r="J6124"/>
      <c r="AA6124"/>
      <c r="AB6124"/>
      <c r="AC6124"/>
    </row>
    <row r="6125" spans="1:29" ht="15">
      <c r="A6125"/>
      <c r="J6125"/>
      <c r="AA6125"/>
      <c r="AB6125"/>
      <c r="AC6125"/>
    </row>
    <row r="6126" spans="1:29" ht="15">
      <c r="A6126"/>
      <c r="J6126"/>
      <c r="AA6126"/>
      <c r="AB6126"/>
      <c r="AC6126"/>
    </row>
    <row r="6127" spans="1:29" ht="15">
      <c r="A6127"/>
      <c r="J6127"/>
      <c r="AA6127"/>
      <c r="AB6127"/>
      <c r="AC6127"/>
    </row>
    <row r="6128" spans="1:29" ht="15">
      <c r="A6128"/>
      <c r="J6128"/>
      <c r="AA6128"/>
      <c r="AB6128"/>
      <c r="AC6128"/>
    </row>
    <row r="6129" spans="1:29" ht="15">
      <c r="A6129"/>
      <c r="J6129"/>
      <c r="AA6129"/>
      <c r="AB6129"/>
      <c r="AC6129"/>
    </row>
    <row r="6130" spans="1:29" ht="15">
      <c r="A6130"/>
      <c r="J6130"/>
      <c r="AA6130"/>
      <c r="AB6130"/>
      <c r="AC6130"/>
    </row>
    <row r="6131" spans="1:29" ht="15">
      <c r="A6131"/>
      <c r="J6131"/>
      <c r="AA6131"/>
      <c r="AB6131"/>
      <c r="AC6131"/>
    </row>
    <row r="6132" spans="1:29" ht="15">
      <c r="A6132"/>
      <c r="J6132"/>
      <c r="AA6132"/>
      <c r="AB6132"/>
      <c r="AC6132"/>
    </row>
    <row r="6133" spans="1:29" ht="15">
      <c r="A6133"/>
      <c r="J6133"/>
      <c r="AA6133"/>
      <c r="AB6133"/>
      <c r="AC6133"/>
    </row>
    <row r="6134" spans="1:29" ht="15">
      <c r="A6134"/>
      <c r="J6134"/>
      <c r="AA6134"/>
      <c r="AB6134"/>
      <c r="AC6134"/>
    </row>
    <row r="6135" spans="1:29" ht="15">
      <c r="A6135"/>
      <c r="J6135"/>
      <c r="AA6135"/>
      <c r="AB6135"/>
      <c r="AC6135"/>
    </row>
    <row r="6136" spans="1:29" ht="15">
      <c r="A6136"/>
      <c r="J6136"/>
      <c r="AA6136"/>
      <c r="AB6136"/>
      <c r="AC6136"/>
    </row>
    <row r="6137" spans="1:29" ht="15">
      <c r="A6137"/>
      <c r="J6137"/>
      <c r="AA6137"/>
      <c r="AB6137"/>
      <c r="AC6137"/>
    </row>
    <row r="6138" spans="1:29" ht="15">
      <c r="A6138"/>
      <c r="J6138"/>
      <c r="AA6138"/>
      <c r="AB6138"/>
      <c r="AC6138"/>
    </row>
    <row r="6139" spans="1:29" ht="15">
      <c r="A6139"/>
      <c r="J6139"/>
      <c r="AA6139"/>
      <c r="AB6139"/>
      <c r="AC6139"/>
    </row>
    <row r="6140" spans="1:29" ht="15">
      <c r="A6140"/>
      <c r="J6140"/>
      <c r="AA6140"/>
      <c r="AB6140"/>
      <c r="AC6140"/>
    </row>
    <row r="6141" spans="1:29" ht="15">
      <c r="A6141"/>
      <c r="J6141"/>
      <c r="AA6141"/>
      <c r="AB6141"/>
      <c r="AC6141"/>
    </row>
    <row r="6142" spans="1:29" ht="15">
      <c r="A6142"/>
      <c r="J6142"/>
      <c r="AA6142"/>
      <c r="AB6142"/>
      <c r="AC6142"/>
    </row>
    <row r="6143" spans="1:29" ht="15">
      <c r="A6143"/>
      <c r="J6143"/>
      <c r="AA6143"/>
      <c r="AB6143"/>
      <c r="AC6143"/>
    </row>
    <row r="6144" spans="1:29" ht="15">
      <c r="A6144"/>
      <c r="J6144"/>
      <c r="AA6144"/>
      <c r="AB6144"/>
      <c r="AC6144"/>
    </row>
    <row r="6145" spans="1:29" ht="15">
      <c r="A6145"/>
      <c r="J6145"/>
      <c r="AA6145"/>
      <c r="AB6145"/>
      <c r="AC6145"/>
    </row>
    <row r="6146" spans="1:29" ht="15">
      <c r="A6146"/>
      <c r="J6146"/>
      <c r="AA6146"/>
      <c r="AB6146"/>
      <c r="AC6146"/>
    </row>
    <row r="6147" spans="1:29" ht="15">
      <c r="A6147"/>
      <c r="J6147"/>
      <c r="AA6147"/>
      <c r="AB6147"/>
      <c r="AC6147"/>
    </row>
    <row r="6148" spans="1:29" ht="15">
      <c r="A6148"/>
      <c r="J6148"/>
      <c r="AA6148"/>
      <c r="AB6148"/>
      <c r="AC6148"/>
    </row>
    <row r="6149" spans="1:29" ht="15">
      <c r="A6149"/>
      <c r="J6149"/>
      <c r="AA6149"/>
      <c r="AB6149"/>
      <c r="AC6149"/>
    </row>
    <row r="6150" spans="1:29" ht="15">
      <c r="A6150"/>
      <c r="J6150"/>
      <c r="AA6150"/>
      <c r="AB6150"/>
      <c r="AC6150"/>
    </row>
    <row r="6151" spans="1:29" ht="15">
      <c r="A6151"/>
      <c r="J6151"/>
      <c r="AA6151"/>
      <c r="AB6151"/>
      <c r="AC6151"/>
    </row>
    <row r="6152" spans="1:29" ht="15">
      <c r="A6152"/>
      <c r="J6152"/>
      <c r="AA6152"/>
      <c r="AB6152"/>
      <c r="AC6152"/>
    </row>
    <row r="6153" spans="1:29" ht="15">
      <c r="A6153"/>
      <c r="J6153"/>
      <c r="AA6153"/>
      <c r="AB6153"/>
      <c r="AC6153"/>
    </row>
    <row r="6154" spans="1:29" ht="15">
      <c r="A6154"/>
      <c r="J6154"/>
      <c r="AA6154"/>
      <c r="AB6154"/>
      <c r="AC6154"/>
    </row>
    <row r="6155" spans="1:29" ht="15">
      <c r="A6155"/>
      <c r="J6155"/>
      <c r="AA6155"/>
      <c r="AB6155"/>
      <c r="AC6155"/>
    </row>
    <row r="6156" spans="1:29" ht="15">
      <c r="A6156"/>
      <c r="J6156"/>
      <c r="AA6156"/>
      <c r="AB6156"/>
      <c r="AC6156"/>
    </row>
    <row r="6157" spans="1:29" ht="15">
      <c r="A6157"/>
      <c r="J6157"/>
      <c r="AA6157"/>
      <c r="AB6157"/>
      <c r="AC6157"/>
    </row>
    <row r="6158" spans="1:29" ht="15">
      <c r="A6158"/>
      <c r="J6158"/>
      <c r="AA6158"/>
      <c r="AB6158"/>
      <c r="AC6158"/>
    </row>
    <row r="6159" spans="1:29" ht="15">
      <c r="A6159"/>
      <c r="J6159"/>
      <c r="AA6159"/>
      <c r="AB6159"/>
      <c r="AC6159"/>
    </row>
    <row r="6160" spans="1:29" ht="15">
      <c r="A6160"/>
      <c r="J6160"/>
      <c r="AA6160"/>
      <c r="AB6160"/>
      <c r="AC6160"/>
    </row>
    <row r="6161" spans="1:29" ht="15">
      <c r="A6161"/>
      <c r="J6161"/>
      <c r="AA6161"/>
      <c r="AB6161"/>
      <c r="AC6161"/>
    </row>
    <row r="6162" spans="1:29" ht="15">
      <c r="A6162"/>
      <c r="J6162"/>
      <c r="AA6162"/>
      <c r="AB6162"/>
      <c r="AC6162"/>
    </row>
    <row r="6163" spans="1:29" ht="15">
      <c r="A6163"/>
      <c r="J6163"/>
      <c r="AA6163"/>
      <c r="AB6163"/>
      <c r="AC6163"/>
    </row>
    <row r="6164" spans="1:29" ht="15">
      <c r="A6164"/>
      <c r="J6164"/>
      <c r="AA6164"/>
      <c r="AB6164"/>
      <c r="AC6164"/>
    </row>
    <row r="6165" spans="1:29" ht="15">
      <c r="A6165"/>
      <c r="J6165"/>
      <c r="AA6165"/>
      <c r="AB6165"/>
      <c r="AC6165"/>
    </row>
    <row r="6166" spans="1:29" ht="15">
      <c r="A6166"/>
      <c r="J6166"/>
      <c r="AA6166"/>
      <c r="AB6166"/>
      <c r="AC6166"/>
    </row>
    <row r="6167" spans="1:29" ht="15">
      <c r="A6167"/>
      <c r="J6167"/>
      <c r="AA6167"/>
      <c r="AB6167"/>
      <c r="AC6167"/>
    </row>
    <row r="6168" spans="1:29" ht="15">
      <c r="A6168"/>
      <c r="J6168"/>
      <c r="AA6168"/>
      <c r="AB6168"/>
      <c r="AC6168"/>
    </row>
    <row r="6169" spans="1:29" ht="15">
      <c r="A6169"/>
      <c r="J6169"/>
      <c r="AA6169"/>
      <c r="AB6169"/>
      <c r="AC6169"/>
    </row>
    <row r="6170" spans="1:29" ht="15">
      <c r="A6170"/>
      <c r="J6170"/>
      <c r="AA6170"/>
      <c r="AB6170"/>
      <c r="AC6170"/>
    </row>
    <row r="6171" spans="1:29" ht="15">
      <c r="A6171"/>
      <c r="J6171"/>
      <c r="AA6171"/>
      <c r="AB6171"/>
      <c r="AC6171"/>
    </row>
    <row r="6172" spans="1:29" ht="15">
      <c r="A6172"/>
      <c r="J6172"/>
      <c r="AA6172"/>
      <c r="AB6172"/>
      <c r="AC6172"/>
    </row>
    <row r="6173" spans="1:29" ht="15">
      <c r="A6173"/>
      <c r="J6173"/>
      <c r="AA6173"/>
      <c r="AB6173"/>
      <c r="AC6173"/>
    </row>
    <row r="6174" spans="1:29" ht="15">
      <c r="A6174"/>
      <c r="J6174"/>
      <c r="AA6174"/>
      <c r="AB6174"/>
      <c r="AC6174"/>
    </row>
    <row r="6175" spans="1:29" ht="15">
      <c r="A6175"/>
      <c r="J6175"/>
      <c r="AA6175"/>
      <c r="AB6175"/>
      <c r="AC6175"/>
    </row>
    <row r="6176" spans="1:29" ht="15">
      <c r="A6176"/>
      <c r="J6176"/>
      <c r="AA6176"/>
      <c r="AB6176"/>
      <c r="AC6176"/>
    </row>
    <row r="6177" spans="1:29" ht="15">
      <c r="A6177"/>
      <c r="J6177"/>
      <c r="AA6177"/>
      <c r="AB6177"/>
      <c r="AC6177"/>
    </row>
    <row r="6178" spans="1:29" ht="15">
      <c r="A6178"/>
      <c r="J6178"/>
      <c r="AA6178"/>
      <c r="AB6178"/>
      <c r="AC6178"/>
    </row>
    <row r="6179" spans="1:29" ht="15">
      <c r="A6179"/>
      <c r="J6179"/>
      <c r="AA6179"/>
      <c r="AB6179"/>
      <c r="AC6179"/>
    </row>
    <row r="6180" spans="1:29" ht="15">
      <c r="A6180"/>
      <c r="J6180"/>
      <c r="AA6180"/>
      <c r="AB6180"/>
      <c r="AC6180"/>
    </row>
    <row r="6181" spans="1:29" ht="15">
      <c r="A6181"/>
      <c r="J6181"/>
      <c r="AA6181"/>
      <c r="AB6181"/>
      <c r="AC6181"/>
    </row>
    <row r="6182" spans="1:29" ht="15">
      <c r="A6182"/>
      <c r="J6182"/>
      <c r="AA6182"/>
      <c r="AB6182"/>
      <c r="AC6182"/>
    </row>
    <row r="6183" spans="1:29" ht="15">
      <c r="A6183"/>
      <c r="J6183"/>
      <c r="AA6183"/>
      <c r="AB6183"/>
      <c r="AC6183"/>
    </row>
    <row r="6184" spans="1:29" ht="15">
      <c r="A6184"/>
      <c r="J6184"/>
      <c r="AA6184"/>
      <c r="AB6184"/>
      <c r="AC6184"/>
    </row>
    <row r="6185" spans="1:29" ht="15">
      <c r="A6185"/>
      <c r="J6185"/>
      <c r="AA6185"/>
      <c r="AB6185"/>
      <c r="AC6185"/>
    </row>
    <row r="6186" spans="1:29" ht="15">
      <c r="A6186"/>
      <c r="J6186"/>
      <c r="AA6186"/>
      <c r="AB6186"/>
      <c r="AC6186"/>
    </row>
    <row r="6187" spans="1:29" ht="15">
      <c r="A6187"/>
      <c r="J6187"/>
      <c r="AA6187"/>
      <c r="AB6187"/>
      <c r="AC6187"/>
    </row>
    <row r="6188" spans="1:29" ht="15">
      <c r="A6188"/>
      <c r="J6188"/>
      <c r="AA6188"/>
      <c r="AB6188"/>
      <c r="AC6188"/>
    </row>
    <row r="6189" spans="1:29" ht="15">
      <c r="A6189"/>
      <c r="J6189"/>
      <c r="AA6189"/>
      <c r="AB6189"/>
      <c r="AC6189"/>
    </row>
    <row r="6190" spans="1:29" ht="15">
      <c r="A6190"/>
      <c r="J6190"/>
      <c r="AA6190"/>
      <c r="AB6190"/>
      <c r="AC6190"/>
    </row>
    <row r="6191" spans="1:29" ht="15">
      <c r="A6191"/>
      <c r="J6191"/>
      <c r="AA6191"/>
      <c r="AB6191"/>
      <c r="AC6191"/>
    </row>
    <row r="6192" spans="1:29" ht="15">
      <c r="A6192"/>
      <c r="J6192"/>
      <c r="AA6192"/>
      <c r="AB6192"/>
      <c r="AC6192"/>
    </row>
    <row r="6193" spans="1:29" ht="15">
      <c r="A6193"/>
      <c r="J6193"/>
      <c r="AA6193"/>
      <c r="AB6193"/>
      <c r="AC6193"/>
    </row>
    <row r="6194" spans="1:29" ht="15">
      <c r="A6194"/>
      <c r="J6194"/>
      <c r="AA6194"/>
      <c r="AB6194"/>
      <c r="AC6194"/>
    </row>
    <row r="6195" spans="1:29" ht="15">
      <c r="A6195"/>
      <c r="J6195"/>
      <c r="AA6195"/>
      <c r="AB6195"/>
      <c r="AC6195"/>
    </row>
    <row r="6196" spans="1:29" ht="15">
      <c r="A6196"/>
      <c r="J6196"/>
      <c r="AA6196"/>
      <c r="AB6196"/>
      <c r="AC6196"/>
    </row>
    <row r="6197" spans="1:29" ht="15">
      <c r="A6197"/>
      <c r="J6197"/>
      <c r="AA6197"/>
      <c r="AB6197"/>
      <c r="AC6197"/>
    </row>
    <row r="6198" spans="1:29" ht="15">
      <c r="A6198"/>
      <c r="J6198"/>
      <c r="AA6198"/>
      <c r="AB6198"/>
      <c r="AC6198"/>
    </row>
    <row r="6199" spans="1:29" ht="15">
      <c r="A6199"/>
      <c r="J6199"/>
      <c r="AA6199"/>
      <c r="AB6199"/>
      <c r="AC6199"/>
    </row>
    <row r="6200" spans="1:29" ht="15">
      <c r="A6200"/>
      <c r="J6200"/>
      <c r="AA6200"/>
      <c r="AB6200"/>
      <c r="AC6200"/>
    </row>
    <row r="6201" spans="1:29" ht="15">
      <c r="A6201"/>
      <c r="J6201"/>
      <c r="AA6201"/>
      <c r="AB6201"/>
      <c r="AC6201"/>
    </row>
    <row r="6202" spans="1:29" ht="15">
      <c r="A6202"/>
      <c r="J6202"/>
      <c r="AA6202"/>
      <c r="AB6202"/>
      <c r="AC6202"/>
    </row>
    <row r="6203" spans="1:29" ht="15">
      <c r="A6203"/>
      <c r="J6203"/>
      <c r="AA6203"/>
      <c r="AB6203"/>
      <c r="AC6203"/>
    </row>
    <row r="6204" spans="1:29" ht="15">
      <c r="A6204"/>
      <c r="J6204"/>
      <c r="AA6204"/>
      <c r="AB6204"/>
      <c r="AC6204"/>
    </row>
    <row r="6205" spans="1:29" ht="15">
      <c r="A6205"/>
      <c r="J6205"/>
      <c r="AA6205"/>
      <c r="AB6205"/>
      <c r="AC6205"/>
    </row>
    <row r="6206" spans="1:29" ht="15">
      <c r="A6206"/>
      <c r="J6206"/>
      <c r="AA6206"/>
      <c r="AB6206"/>
      <c r="AC6206"/>
    </row>
    <row r="6207" spans="1:29" ht="15">
      <c r="A6207"/>
      <c r="J6207"/>
      <c r="AA6207"/>
      <c r="AB6207"/>
      <c r="AC6207"/>
    </row>
    <row r="6208" spans="1:29" ht="15">
      <c r="A6208"/>
      <c r="J6208"/>
      <c r="AA6208"/>
      <c r="AB6208"/>
      <c r="AC6208"/>
    </row>
    <row r="6209" spans="1:29" ht="15">
      <c r="A6209"/>
      <c r="J6209"/>
      <c r="AA6209"/>
      <c r="AB6209"/>
      <c r="AC6209"/>
    </row>
    <row r="6210" spans="1:29" ht="15">
      <c r="A6210"/>
      <c r="J6210"/>
      <c r="AA6210"/>
      <c r="AB6210"/>
      <c r="AC6210"/>
    </row>
    <row r="6211" spans="1:29" ht="15">
      <c r="A6211"/>
      <c r="J6211"/>
      <c r="AA6211"/>
      <c r="AB6211"/>
      <c r="AC6211"/>
    </row>
    <row r="6212" spans="1:29" ht="15">
      <c r="A6212"/>
      <c r="J6212"/>
      <c r="AA6212"/>
      <c r="AB6212"/>
      <c r="AC6212"/>
    </row>
    <row r="6213" spans="1:29" ht="15">
      <c r="A6213"/>
      <c r="J6213"/>
      <c r="AA6213"/>
      <c r="AB6213"/>
      <c r="AC6213"/>
    </row>
    <row r="6214" spans="1:29" ht="15">
      <c r="A6214"/>
      <c r="J6214"/>
      <c r="AA6214"/>
      <c r="AB6214"/>
      <c r="AC6214"/>
    </row>
    <row r="6215" spans="1:29" ht="15">
      <c r="A6215"/>
      <c r="J6215"/>
      <c r="AA6215"/>
      <c r="AB6215"/>
      <c r="AC6215"/>
    </row>
    <row r="6216" spans="1:29" ht="15">
      <c r="A6216"/>
      <c r="J6216"/>
      <c r="AA6216"/>
      <c r="AB6216"/>
      <c r="AC6216"/>
    </row>
    <row r="6217" spans="1:29" ht="15">
      <c r="A6217"/>
      <c r="J6217"/>
      <c r="AA6217"/>
      <c r="AB6217"/>
      <c r="AC6217"/>
    </row>
    <row r="6218" spans="1:29" ht="15">
      <c r="A6218"/>
      <c r="J6218"/>
      <c r="AA6218"/>
      <c r="AB6218"/>
      <c r="AC6218"/>
    </row>
    <row r="6219" spans="1:29" ht="15">
      <c r="A6219"/>
      <c r="J6219"/>
      <c r="AA6219"/>
      <c r="AB6219"/>
      <c r="AC6219"/>
    </row>
    <row r="6220" spans="1:29" ht="15">
      <c r="A6220"/>
      <c r="J6220"/>
      <c r="AA6220"/>
      <c r="AB6220"/>
      <c r="AC6220"/>
    </row>
    <row r="6221" spans="1:29" ht="15">
      <c r="A6221"/>
      <c r="J6221"/>
      <c r="AA6221"/>
      <c r="AB6221"/>
      <c r="AC6221"/>
    </row>
    <row r="6222" spans="1:29" ht="15">
      <c r="A6222"/>
      <c r="J6222"/>
      <c r="AA6222"/>
      <c r="AB6222"/>
      <c r="AC6222"/>
    </row>
    <row r="6223" spans="1:29" ht="15">
      <c r="A6223"/>
      <c r="J6223"/>
      <c r="AA6223"/>
      <c r="AB6223"/>
      <c r="AC6223"/>
    </row>
    <row r="6224" spans="1:29" ht="15">
      <c r="A6224"/>
      <c r="J6224"/>
      <c r="AA6224"/>
      <c r="AB6224"/>
      <c r="AC6224"/>
    </row>
    <row r="6225" spans="1:29" ht="15">
      <c r="A6225"/>
      <c r="J6225"/>
      <c r="AA6225"/>
      <c r="AB6225"/>
      <c r="AC6225"/>
    </row>
    <row r="6226" spans="1:29" ht="15">
      <c r="A6226"/>
      <c r="J6226"/>
      <c r="AA6226"/>
      <c r="AB6226"/>
      <c r="AC6226"/>
    </row>
    <row r="6227" spans="1:29" ht="15">
      <c r="A6227"/>
      <c r="J6227"/>
      <c r="AA6227"/>
      <c r="AB6227"/>
      <c r="AC6227"/>
    </row>
    <row r="6228" spans="1:29" ht="15">
      <c r="A6228"/>
      <c r="J6228"/>
      <c r="AA6228"/>
      <c r="AB6228"/>
      <c r="AC6228"/>
    </row>
    <row r="6229" spans="1:29" ht="15">
      <c r="A6229"/>
      <c r="J6229"/>
      <c r="AA6229"/>
      <c r="AB6229"/>
      <c r="AC6229"/>
    </row>
    <row r="6230" spans="1:29" ht="15">
      <c r="A6230"/>
      <c r="J6230"/>
      <c r="AA6230"/>
      <c r="AB6230"/>
      <c r="AC6230"/>
    </row>
    <row r="6231" spans="1:29" ht="15">
      <c r="A6231"/>
      <c r="J6231"/>
      <c r="AA6231"/>
      <c r="AB6231"/>
      <c r="AC6231"/>
    </row>
    <row r="6232" spans="1:29" ht="15">
      <c r="A6232"/>
      <c r="J6232"/>
      <c r="AA6232"/>
      <c r="AB6232"/>
      <c r="AC6232"/>
    </row>
    <row r="6233" spans="1:29" ht="15">
      <c r="A6233"/>
      <c r="J6233"/>
      <c r="AA6233"/>
      <c r="AB6233"/>
      <c r="AC6233"/>
    </row>
    <row r="6234" spans="1:29" ht="15">
      <c r="A6234"/>
      <c r="J6234"/>
      <c r="AA6234"/>
      <c r="AB6234"/>
      <c r="AC6234"/>
    </row>
    <row r="6235" spans="1:29" ht="15">
      <c r="A6235"/>
      <c r="J6235"/>
      <c r="AA6235"/>
      <c r="AB6235"/>
      <c r="AC6235"/>
    </row>
    <row r="6236" spans="1:29" ht="15">
      <c r="A6236"/>
      <c r="J6236"/>
      <c r="AA6236"/>
      <c r="AB6236"/>
      <c r="AC6236"/>
    </row>
    <row r="6237" spans="1:29" ht="15">
      <c r="A6237"/>
      <c r="J6237"/>
      <c r="AA6237"/>
      <c r="AB6237"/>
      <c r="AC6237"/>
    </row>
    <row r="6238" spans="1:29" ht="15">
      <c r="A6238"/>
      <c r="J6238"/>
      <c r="AA6238"/>
      <c r="AB6238"/>
      <c r="AC6238"/>
    </row>
    <row r="6239" spans="1:29" ht="15">
      <c r="A6239"/>
      <c r="J6239"/>
      <c r="AA6239"/>
      <c r="AB6239"/>
      <c r="AC6239"/>
    </row>
    <row r="6240" spans="1:29" ht="15">
      <c r="A6240"/>
      <c r="J6240"/>
      <c r="AA6240"/>
      <c r="AB6240"/>
      <c r="AC6240"/>
    </row>
    <row r="6241" spans="1:29" ht="15">
      <c r="A6241"/>
      <c r="J6241"/>
      <c r="AA6241"/>
      <c r="AB6241"/>
      <c r="AC6241"/>
    </row>
    <row r="6242" spans="1:29" ht="15">
      <c r="A6242"/>
      <c r="J6242"/>
      <c r="AA6242"/>
      <c r="AB6242"/>
      <c r="AC6242"/>
    </row>
    <row r="6243" spans="1:29" ht="15">
      <c r="A6243"/>
      <c r="J6243"/>
      <c r="AA6243"/>
      <c r="AB6243"/>
      <c r="AC6243"/>
    </row>
    <row r="6244" spans="1:29" ht="15">
      <c r="A6244"/>
      <c r="J6244"/>
      <c r="AA6244"/>
      <c r="AB6244"/>
      <c r="AC6244"/>
    </row>
    <row r="6245" spans="1:29" ht="15">
      <c r="A6245"/>
      <c r="J6245"/>
      <c r="AA6245"/>
      <c r="AB6245"/>
      <c r="AC6245"/>
    </row>
    <row r="6246" spans="1:29" ht="15">
      <c r="A6246"/>
      <c r="J6246"/>
      <c r="AA6246"/>
      <c r="AB6246"/>
      <c r="AC6246"/>
    </row>
    <row r="6247" spans="1:29" ht="15">
      <c r="A6247"/>
      <c r="J6247"/>
      <c r="AA6247"/>
      <c r="AB6247"/>
      <c r="AC6247"/>
    </row>
    <row r="6248" spans="1:29" ht="15">
      <c r="A6248"/>
      <c r="J6248"/>
      <c r="AA6248"/>
      <c r="AB6248"/>
      <c r="AC6248"/>
    </row>
    <row r="6249" spans="1:29" ht="15">
      <c r="A6249"/>
      <c r="J6249"/>
      <c r="AA6249"/>
      <c r="AB6249"/>
      <c r="AC6249"/>
    </row>
    <row r="6250" spans="1:29" ht="15">
      <c r="A6250"/>
      <c r="J6250"/>
      <c r="AA6250"/>
      <c r="AB6250"/>
      <c r="AC6250"/>
    </row>
    <row r="6251" spans="1:29" ht="15">
      <c r="A6251"/>
      <c r="J6251"/>
      <c r="AA6251"/>
      <c r="AB6251"/>
      <c r="AC6251"/>
    </row>
    <row r="6252" spans="1:29" ht="15">
      <c r="A6252"/>
      <c r="J6252"/>
      <c r="AA6252"/>
      <c r="AB6252"/>
      <c r="AC6252"/>
    </row>
    <row r="6253" spans="1:29" ht="15">
      <c r="A6253"/>
      <c r="J6253"/>
      <c r="AA6253"/>
      <c r="AB6253"/>
      <c r="AC6253"/>
    </row>
    <row r="6254" spans="1:29" ht="15">
      <c r="A6254"/>
      <c r="J6254"/>
      <c r="AA6254"/>
      <c r="AB6254"/>
      <c r="AC6254"/>
    </row>
    <row r="6255" spans="1:29" ht="15">
      <c r="A6255"/>
      <c r="J6255"/>
      <c r="AA6255"/>
      <c r="AB6255"/>
      <c r="AC6255"/>
    </row>
    <row r="6256" spans="1:29" ht="15">
      <c r="A6256"/>
      <c r="J6256"/>
      <c r="AA6256"/>
      <c r="AB6256"/>
      <c r="AC6256"/>
    </row>
    <row r="6257" spans="1:29" ht="15">
      <c r="A6257"/>
      <c r="J6257"/>
      <c r="AA6257"/>
      <c r="AB6257"/>
      <c r="AC6257"/>
    </row>
    <row r="6258" spans="1:29" ht="15">
      <c r="A6258"/>
      <c r="J6258"/>
      <c r="AA6258"/>
      <c r="AB6258"/>
      <c r="AC6258"/>
    </row>
    <row r="6259" spans="1:29" ht="15">
      <c r="A6259"/>
      <c r="J6259"/>
      <c r="AA6259"/>
      <c r="AB6259"/>
      <c r="AC6259"/>
    </row>
    <row r="6260" spans="1:29" ht="15">
      <c r="A6260"/>
      <c r="J6260"/>
      <c r="AA6260"/>
      <c r="AB6260"/>
      <c r="AC6260"/>
    </row>
    <row r="6261" spans="1:29" ht="15">
      <c r="A6261"/>
      <c r="J6261"/>
      <c r="AA6261"/>
      <c r="AB6261"/>
      <c r="AC6261"/>
    </row>
    <row r="6262" spans="1:29" ht="15">
      <c r="A6262"/>
      <c r="J6262"/>
      <c r="AA6262"/>
      <c r="AB6262"/>
      <c r="AC6262"/>
    </row>
    <row r="6263" spans="1:29" ht="15">
      <c r="A6263"/>
      <c r="J6263"/>
      <c r="AA6263"/>
      <c r="AB6263"/>
      <c r="AC6263"/>
    </row>
    <row r="6264" spans="1:29" ht="15">
      <c r="A6264"/>
      <c r="J6264"/>
      <c r="AA6264"/>
      <c r="AB6264"/>
      <c r="AC6264"/>
    </row>
    <row r="6265" spans="1:29" ht="15">
      <c r="A6265"/>
      <c r="J6265"/>
      <c r="AA6265"/>
      <c r="AB6265"/>
      <c r="AC6265"/>
    </row>
    <row r="6266" spans="1:29" ht="15">
      <c r="A6266"/>
      <c r="J6266"/>
      <c r="AA6266"/>
      <c r="AB6266"/>
      <c r="AC6266"/>
    </row>
    <row r="6267" spans="1:29" ht="15">
      <c r="A6267"/>
      <c r="J6267"/>
      <c r="AA6267"/>
      <c r="AB6267"/>
      <c r="AC6267"/>
    </row>
    <row r="6268" spans="1:29" ht="15">
      <c r="A6268"/>
      <c r="J6268"/>
      <c r="AA6268"/>
      <c r="AB6268"/>
      <c r="AC6268"/>
    </row>
    <row r="6269" spans="1:29" ht="15">
      <c r="A6269"/>
      <c r="J6269"/>
      <c r="AA6269"/>
      <c r="AB6269"/>
      <c r="AC6269"/>
    </row>
    <row r="6270" spans="1:29" ht="15">
      <c r="A6270"/>
      <c r="J6270"/>
      <c r="AA6270"/>
      <c r="AB6270"/>
      <c r="AC6270"/>
    </row>
    <row r="6271" spans="1:29" ht="15">
      <c r="A6271"/>
      <c r="J6271"/>
      <c r="AA6271"/>
      <c r="AB6271"/>
      <c r="AC6271"/>
    </row>
    <row r="6272" spans="1:29" ht="15">
      <c r="A6272"/>
      <c r="J6272"/>
      <c r="AA6272"/>
      <c r="AB6272"/>
      <c r="AC6272"/>
    </row>
    <row r="6273" spans="1:29" ht="15">
      <c r="A6273"/>
      <c r="J6273"/>
      <c r="AA6273"/>
      <c r="AB6273"/>
      <c r="AC6273"/>
    </row>
    <row r="6274" spans="1:29" ht="15">
      <c r="A6274"/>
      <c r="J6274"/>
      <c r="AA6274"/>
      <c r="AB6274"/>
      <c r="AC6274"/>
    </row>
    <row r="6275" spans="1:29" ht="15">
      <c r="A6275"/>
      <c r="J6275"/>
      <c r="AA6275"/>
      <c r="AB6275"/>
      <c r="AC6275"/>
    </row>
    <row r="6276" spans="1:29" ht="15">
      <c r="A6276"/>
      <c r="J6276"/>
      <c r="AA6276"/>
      <c r="AB6276"/>
      <c r="AC6276"/>
    </row>
    <row r="6277" spans="1:29" ht="15">
      <c r="A6277"/>
      <c r="J6277"/>
      <c r="AA6277"/>
      <c r="AB6277"/>
      <c r="AC6277"/>
    </row>
    <row r="6278" spans="1:29" ht="15">
      <c r="A6278"/>
      <c r="J6278"/>
      <c r="AA6278"/>
      <c r="AB6278"/>
      <c r="AC6278"/>
    </row>
    <row r="6279" spans="1:29" ht="15">
      <c r="A6279"/>
      <c r="J6279"/>
      <c r="AA6279"/>
      <c r="AB6279"/>
      <c r="AC6279"/>
    </row>
    <row r="6280" spans="1:29" ht="15">
      <c r="A6280"/>
      <c r="J6280"/>
      <c r="AA6280"/>
      <c r="AB6280"/>
      <c r="AC6280"/>
    </row>
    <row r="6281" spans="1:29" ht="15">
      <c r="A6281"/>
      <c r="J6281"/>
      <c r="AA6281"/>
      <c r="AB6281"/>
      <c r="AC6281"/>
    </row>
    <row r="6282" spans="1:29" ht="15">
      <c r="A6282"/>
      <c r="J6282"/>
      <c r="AA6282"/>
      <c r="AB6282"/>
      <c r="AC6282"/>
    </row>
    <row r="6283" spans="1:29" ht="15">
      <c r="A6283"/>
      <c r="J6283"/>
      <c r="AA6283"/>
      <c r="AB6283"/>
      <c r="AC6283"/>
    </row>
    <row r="6284" spans="1:29" ht="15">
      <c r="A6284"/>
      <c r="J6284"/>
      <c r="AA6284"/>
      <c r="AB6284"/>
      <c r="AC6284"/>
    </row>
    <row r="6285" spans="1:29" ht="15">
      <c r="A6285"/>
      <c r="J6285"/>
      <c r="AA6285"/>
      <c r="AB6285"/>
      <c r="AC6285"/>
    </row>
    <row r="6286" spans="1:29" ht="15">
      <c r="A6286"/>
      <c r="J6286"/>
      <c r="AA6286"/>
      <c r="AB6286"/>
      <c r="AC6286"/>
    </row>
    <row r="6287" spans="1:29" ht="15">
      <c r="A6287"/>
      <c r="J6287"/>
      <c r="AA6287"/>
      <c r="AB6287"/>
      <c r="AC6287"/>
    </row>
    <row r="6288" spans="1:29" ht="15">
      <c r="A6288"/>
      <c r="J6288"/>
      <c r="AA6288"/>
      <c r="AB6288"/>
      <c r="AC6288"/>
    </row>
    <row r="6289" spans="1:29" ht="15">
      <c r="A6289"/>
      <c r="J6289"/>
      <c r="AA6289"/>
      <c r="AB6289"/>
      <c r="AC6289"/>
    </row>
    <row r="6290" spans="1:29" ht="15">
      <c r="A6290"/>
      <c r="J6290"/>
      <c r="AA6290"/>
      <c r="AB6290"/>
      <c r="AC6290"/>
    </row>
    <row r="6291" spans="1:29" ht="15">
      <c r="A6291"/>
      <c r="J6291"/>
      <c r="AA6291"/>
      <c r="AB6291"/>
      <c r="AC6291"/>
    </row>
    <row r="6292" spans="1:29" ht="15">
      <c r="A6292"/>
      <c r="J6292"/>
      <c r="AA6292"/>
      <c r="AB6292"/>
      <c r="AC6292"/>
    </row>
    <row r="6293" spans="1:29" ht="15">
      <c r="A6293"/>
      <c r="J6293"/>
      <c r="AA6293"/>
      <c r="AB6293"/>
      <c r="AC6293"/>
    </row>
    <row r="6294" spans="1:29" ht="15">
      <c r="A6294"/>
      <c r="J6294"/>
      <c r="AA6294"/>
      <c r="AB6294"/>
      <c r="AC6294"/>
    </row>
    <row r="6295" spans="1:29" ht="15">
      <c r="A6295"/>
      <c r="J6295"/>
      <c r="AA6295"/>
      <c r="AB6295"/>
      <c r="AC6295"/>
    </row>
    <row r="6296" spans="1:29" ht="15">
      <c r="A6296"/>
      <c r="J6296"/>
      <c r="AA6296"/>
      <c r="AB6296"/>
      <c r="AC6296"/>
    </row>
    <row r="6297" spans="1:29" ht="15">
      <c r="A6297"/>
      <c r="J6297"/>
      <c r="AA6297"/>
      <c r="AB6297"/>
      <c r="AC6297"/>
    </row>
    <row r="6298" spans="1:29" ht="15">
      <c r="A6298"/>
      <c r="J6298"/>
      <c r="AA6298"/>
      <c r="AB6298"/>
      <c r="AC6298"/>
    </row>
    <row r="6299" spans="1:29" ht="15">
      <c r="A6299"/>
      <c r="J6299"/>
      <c r="AA6299"/>
      <c r="AB6299"/>
      <c r="AC6299"/>
    </row>
    <row r="6300" spans="1:29" ht="15">
      <c r="A6300"/>
      <c r="J6300"/>
      <c r="AA6300"/>
      <c r="AB6300"/>
      <c r="AC6300"/>
    </row>
    <row r="6301" spans="1:29" ht="15">
      <c r="A6301"/>
      <c r="J6301"/>
      <c r="AA6301"/>
      <c r="AB6301"/>
      <c r="AC6301"/>
    </row>
    <row r="6302" spans="1:29" ht="15">
      <c r="A6302"/>
      <c r="J6302"/>
      <c r="AA6302"/>
      <c r="AB6302"/>
      <c r="AC6302"/>
    </row>
    <row r="6303" spans="1:29" ht="15">
      <c r="A6303"/>
      <c r="J6303"/>
      <c r="AA6303"/>
      <c r="AB6303"/>
      <c r="AC6303"/>
    </row>
    <row r="6304" spans="1:29" ht="15">
      <c r="A6304"/>
      <c r="J6304"/>
      <c r="AA6304"/>
      <c r="AB6304"/>
      <c r="AC6304"/>
    </row>
    <row r="6305" spans="1:29" ht="15">
      <c r="A6305"/>
      <c r="J6305"/>
      <c r="AA6305"/>
      <c r="AB6305"/>
      <c r="AC6305"/>
    </row>
    <row r="6306" spans="1:29" ht="15">
      <c r="A6306"/>
      <c r="J6306"/>
      <c r="AA6306"/>
      <c r="AB6306"/>
      <c r="AC6306"/>
    </row>
    <row r="6307" spans="1:29" ht="15">
      <c r="A6307"/>
      <c r="J6307"/>
      <c r="AA6307"/>
      <c r="AB6307"/>
      <c r="AC6307"/>
    </row>
    <row r="6308" spans="1:29" ht="15">
      <c r="A6308"/>
      <c r="J6308"/>
      <c r="AA6308"/>
      <c r="AB6308"/>
      <c r="AC6308"/>
    </row>
    <row r="6309" spans="1:29" ht="15">
      <c r="A6309"/>
      <c r="J6309"/>
      <c r="AA6309"/>
      <c r="AB6309"/>
      <c r="AC6309"/>
    </row>
    <row r="6310" spans="1:29" ht="15">
      <c r="A6310"/>
      <c r="J6310"/>
      <c r="AA6310"/>
      <c r="AB6310"/>
      <c r="AC6310"/>
    </row>
    <row r="6311" spans="1:29" ht="15">
      <c r="A6311"/>
      <c r="J6311"/>
      <c r="AA6311"/>
      <c r="AB6311"/>
      <c r="AC6311"/>
    </row>
    <row r="6312" spans="1:29" ht="15">
      <c r="A6312"/>
      <c r="J6312"/>
      <c r="AA6312"/>
      <c r="AB6312"/>
      <c r="AC6312"/>
    </row>
    <row r="6313" spans="1:29" ht="15">
      <c r="A6313"/>
      <c r="J6313"/>
      <c r="AA6313"/>
      <c r="AB6313"/>
      <c r="AC6313"/>
    </row>
    <row r="6314" spans="1:29" ht="15">
      <c r="A6314"/>
      <c r="J6314"/>
      <c r="AA6314"/>
      <c r="AB6314"/>
      <c r="AC6314"/>
    </row>
    <row r="6315" spans="1:29" ht="15">
      <c r="A6315"/>
      <c r="J6315"/>
      <c r="AA6315"/>
      <c r="AB6315"/>
      <c r="AC6315"/>
    </row>
    <row r="6316" spans="1:29" ht="15">
      <c r="A6316"/>
      <c r="J6316"/>
      <c r="AA6316"/>
      <c r="AB6316"/>
      <c r="AC6316"/>
    </row>
    <row r="6317" spans="1:29" ht="15">
      <c r="A6317"/>
      <c r="J6317"/>
      <c r="AA6317"/>
      <c r="AB6317"/>
      <c r="AC6317"/>
    </row>
    <row r="6318" spans="1:29" ht="15">
      <c r="A6318"/>
      <c r="J6318"/>
      <c r="AA6318"/>
      <c r="AB6318"/>
      <c r="AC6318"/>
    </row>
    <row r="6319" spans="1:29" ht="15">
      <c r="A6319"/>
      <c r="J6319"/>
      <c r="AA6319"/>
      <c r="AB6319"/>
      <c r="AC6319"/>
    </row>
    <row r="6320" spans="1:29" ht="15">
      <c r="A6320"/>
      <c r="J6320"/>
      <c r="AA6320"/>
      <c r="AB6320"/>
      <c r="AC6320"/>
    </row>
    <row r="6321" spans="1:29" ht="15">
      <c r="A6321"/>
      <c r="J6321"/>
      <c r="AA6321"/>
      <c r="AB6321"/>
      <c r="AC6321"/>
    </row>
    <row r="6322" spans="1:29" ht="15">
      <c r="A6322"/>
      <c r="J6322"/>
      <c r="AA6322"/>
      <c r="AB6322"/>
      <c r="AC6322"/>
    </row>
    <row r="6323" spans="1:29" ht="15">
      <c r="A6323"/>
      <c r="J6323"/>
      <c r="AA6323"/>
      <c r="AB6323"/>
      <c r="AC6323"/>
    </row>
    <row r="6324" spans="1:29" ht="15">
      <c r="A6324"/>
      <c r="J6324"/>
      <c r="AA6324"/>
      <c r="AB6324"/>
      <c r="AC6324"/>
    </row>
    <row r="6325" spans="1:29" ht="15">
      <c r="A6325"/>
      <c r="J6325"/>
      <c r="AA6325"/>
      <c r="AB6325"/>
      <c r="AC6325"/>
    </row>
    <row r="6326" spans="1:29" ht="15">
      <c r="A6326"/>
      <c r="J6326"/>
      <c r="AA6326"/>
      <c r="AB6326"/>
      <c r="AC6326"/>
    </row>
    <row r="6327" spans="1:29" ht="15">
      <c r="A6327"/>
      <c r="J6327"/>
      <c r="AA6327"/>
      <c r="AB6327"/>
      <c r="AC6327"/>
    </row>
    <row r="6328" spans="1:29" ht="15">
      <c r="A6328"/>
      <c r="J6328"/>
      <c r="AA6328"/>
      <c r="AB6328"/>
      <c r="AC6328"/>
    </row>
    <row r="6329" spans="1:29" ht="15">
      <c r="A6329"/>
      <c r="J6329"/>
      <c r="AA6329"/>
      <c r="AB6329"/>
      <c r="AC6329"/>
    </row>
    <row r="6330" spans="1:29" ht="15">
      <c r="A6330"/>
      <c r="J6330"/>
      <c r="AA6330"/>
      <c r="AB6330"/>
      <c r="AC6330"/>
    </row>
    <row r="6331" spans="1:29" ht="15">
      <c r="A6331"/>
      <c r="J6331"/>
      <c r="AA6331"/>
      <c r="AB6331"/>
      <c r="AC6331"/>
    </row>
    <row r="6332" spans="1:29" ht="15">
      <c r="A6332"/>
      <c r="J6332"/>
      <c r="AA6332"/>
      <c r="AB6332"/>
      <c r="AC6332"/>
    </row>
    <row r="6333" spans="1:29" ht="15">
      <c r="A6333"/>
      <c r="J6333"/>
      <c r="AA6333"/>
      <c r="AB6333"/>
      <c r="AC6333"/>
    </row>
    <row r="6334" spans="1:29" ht="15">
      <c r="A6334"/>
      <c r="J6334"/>
      <c r="AA6334"/>
      <c r="AB6334"/>
      <c r="AC6334"/>
    </row>
    <row r="6335" spans="1:29" ht="15">
      <c r="A6335"/>
      <c r="J6335"/>
      <c r="AA6335"/>
      <c r="AB6335"/>
      <c r="AC6335"/>
    </row>
    <row r="6336" spans="1:29" ht="15">
      <c r="A6336"/>
      <c r="J6336"/>
      <c r="AA6336"/>
      <c r="AB6336"/>
      <c r="AC6336"/>
    </row>
    <row r="6337" spans="1:29" ht="15">
      <c r="A6337"/>
      <c r="J6337"/>
      <c r="AA6337"/>
      <c r="AB6337"/>
      <c r="AC6337"/>
    </row>
    <row r="6338" spans="1:29" ht="15">
      <c r="A6338"/>
      <c r="J6338"/>
      <c r="AA6338"/>
      <c r="AB6338"/>
      <c r="AC6338"/>
    </row>
    <row r="6339" spans="1:29" ht="15">
      <c r="A6339"/>
      <c r="J6339"/>
      <c r="AA6339"/>
      <c r="AB6339"/>
      <c r="AC6339"/>
    </row>
    <row r="6340" spans="1:29" ht="15">
      <c r="A6340"/>
      <c r="J6340"/>
      <c r="AA6340"/>
      <c r="AB6340"/>
      <c r="AC6340"/>
    </row>
    <row r="6341" spans="1:29" ht="15">
      <c r="A6341"/>
      <c r="J6341"/>
      <c r="AA6341"/>
      <c r="AB6341"/>
      <c r="AC6341"/>
    </row>
    <row r="6342" spans="1:29" ht="15">
      <c r="A6342"/>
      <c r="J6342"/>
      <c r="AA6342"/>
      <c r="AB6342"/>
      <c r="AC6342"/>
    </row>
    <row r="6343" spans="1:29" ht="15">
      <c r="A6343"/>
      <c r="J6343"/>
      <c r="AA6343"/>
      <c r="AB6343"/>
      <c r="AC6343"/>
    </row>
    <row r="6344" spans="1:29" ht="15">
      <c r="A6344"/>
      <c r="J6344"/>
      <c r="AA6344"/>
      <c r="AB6344"/>
      <c r="AC6344"/>
    </row>
    <row r="6345" spans="1:29" ht="15">
      <c r="A6345"/>
      <c r="J6345"/>
      <c r="AA6345"/>
      <c r="AB6345"/>
      <c r="AC6345"/>
    </row>
    <row r="6346" spans="1:29" ht="15">
      <c r="A6346"/>
      <c r="J6346"/>
      <c r="AA6346"/>
      <c r="AB6346"/>
      <c r="AC6346"/>
    </row>
    <row r="6347" spans="1:29" ht="15">
      <c r="A6347"/>
      <c r="J6347"/>
      <c r="AA6347"/>
      <c r="AB6347"/>
      <c r="AC6347"/>
    </row>
    <row r="6348" spans="1:29" ht="15">
      <c r="A6348"/>
      <c r="J6348"/>
      <c r="AA6348"/>
      <c r="AB6348"/>
      <c r="AC6348"/>
    </row>
    <row r="6349" spans="1:29" ht="15">
      <c r="A6349"/>
      <c r="J6349"/>
      <c r="AA6349"/>
      <c r="AB6349"/>
      <c r="AC6349"/>
    </row>
    <row r="6350" spans="1:29" ht="15">
      <c r="A6350"/>
      <c r="J6350"/>
      <c r="AA6350"/>
      <c r="AB6350"/>
      <c r="AC6350"/>
    </row>
    <row r="6351" spans="1:29" ht="15">
      <c r="A6351"/>
      <c r="J6351"/>
      <c r="AA6351"/>
      <c r="AB6351"/>
      <c r="AC6351"/>
    </row>
    <row r="6352" spans="1:29" ht="15">
      <c r="A6352"/>
      <c r="J6352"/>
      <c r="AA6352"/>
      <c r="AB6352"/>
      <c r="AC6352"/>
    </row>
    <row r="6353" spans="1:29" ht="15">
      <c r="A6353"/>
      <c r="J6353"/>
      <c r="AA6353"/>
      <c r="AB6353"/>
      <c r="AC6353"/>
    </row>
    <row r="6354" spans="1:29" ht="15">
      <c r="A6354"/>
      <c r="J6354"/>
      <c r="AA6354"/>
      <c r="AB6354"/>
      <c r="AC6354"/>
    </row>
    <row r="6355" spans="1:29" ht="15">
      <c r="A6355"/>
      <c r="J6355"/>
      <c r="AA6355"/>
      <c r="AB6355"/>
      <c r="AC6355"/>
    </row>
    <row r="6356" spans="1:29" ht="15">
      <c r="A6356"/>
      <c r="J6356"/>
      <c r="AA6356"/>
      <c r="AB6356"/>
      <c r="AC6356"/>
    </row>
    <row r="6357" spans="1:29" ht="15">
      <c r="A6357"/>
      <c r="J6357"/>
      <c r="AA6357"/>
      <c r="AB6357"/>
      <c r="AC6357"/>
    </row>
    <row r="6358" spans="1:29" ht="15">
      <c r="A6358"/>
      <c r="J6358"/>
      <c r="AA6358"/>
      <c r="AB6358"/>
      <c r="AC6358"/>
    </row>
    <row r="6359" spans="1:29" ht="15">
      <c r="A6359"/>
      <c r="J6359"/>
      <c r="AA6359"/>
      <c r="AB6359"/>
      <c r="AC6359"/>
    </row>
    <row r="6360" spans="1:29" ht="15">
      <c r="A6360"/>
      <c r="J6360"/>
      <c r="AA6360"/>
      <c r="AB6360"/>
      <c r="AC6360"/>
    </row>
    <row r="6361" spans="1:29" ht="15">
      <c r="A6361"/>
      <c r="J6361"/>
      <c r="AA6361"/>
      <c r="AB6361"/>
      <c r="AC6361"/>
    </row>
    <row r="6362" spans="1:29" ht="15">
      <c r="A6362"/>
      <c r="J6362"/>
      <c r="AA6362"/>
      <c r="AB6362"/>
      <c r="AC6362"/>
    </row>
    <row r="6363" spans="1:29" ht="15">
      <c r="A6363"/>
      <c r="J6363"/>
      <c r="AA6363"/>
      <c r="AB6363"/>
      <c r="AC6363"/>
    </row>
    <row r="6364" spans="1:29" ht="15">
      <c r="A6364"/>
      <c r="J6364"/>
      <c r="AA6364"/>
      <c r="AB6364"/>
      <c r="AC6364"/>
    </row>
    <row r="6365" spans="1:29" ht="15">
      <c r="A6365"/>
      <c r="J6365"/>
      <c r="AA6365"/>
      <c r="AB6365"/>
      <c r="AC6365"/>
    </row>
    <row r="6366" spans="1:29" ht="15">
      <c r="A6366"/>
      <c r="J6366"/>
      <c r="AA6366"/>
      <c r="AB6366"/>
      <c r="AC6366"/>
    </row>
    <row r="6367" spans="1:29" ht="15">
      <c r="A6367"/>
      <c r="J6367"/>
      <c r="AA6367"/>
      <c r="AB6367"/>
      <c r="AC6367"/>
    </row>
    <row r="6368" spans="1:29" ht="15">
      <c r="A6368"/>
      <c r="J6368"/>
      <c r="AA6368"/>
      <c r="AB6368"/>
      <c r="AC6368"/>
    </row>
    <row r="6369" spans="1:29" ht="15">
      <c r="A6369"/>
      <c r="J6369"/>
      <c r="AA6369"/>
      <c r="AB6369"/>
      <c r="AC6369"/>
    </row>
    <row r="6370" spans="1:29" ht="15">
      <c r="A6370"/>
      <c r="J6370"/>
      <c r="AA6370"/>
      <c r="AB6370"/>
      <c r="AC6370"/>
    </row>
    <row r="6371" spans="1:29" ht="15">
      <c r="A6371"/>
      <c r="J6371"/>
      <c r="AA6371"/>
      <c r="AB6371"/>
      <c r="AC6371"/>
    </row>
    <row r="6372" spans="1:29" ht="15">
      <c r="A6372"/>
      <c r="J6372"/>
      <c r="AA6372"/>
      <c r="AB6372"/>
      <c r="AC6372"/>
    </row>
    <row r="6373" spans="1:29" ht="15">
      <c r="A6373"/>
      <c r="J6373"/>
      <c r="AA6373"/>
      <c r="AB6373"/>
      <c r="AC6373"/>
    </row>
    <row r="6374" spans="1:29" ht="15">
      <c r="A6374"/>
      <c r="J6374"/>
      <c r="AA6374"/>
      <c r="AB6374"/>
      <c r="AC6374"/>
    </row>
    <row r="6375" spans="1:29" ht="15">
      <c r="A6375"/>
      <c r="J6375"/>
      <c r="AA6375"/>
      <c r="AB6375"/>
      <c r="AC6375"/>
    </row>
    <row r="6376" spans="1:29" ht="15">
      <c r="A6376"/>
      <c r="J6376"/>
      <c r="AA6376"/>
      <c r="AB6376"/>
      <c r="AC6376"/>
    </row>
    <row r="6377" spans="1:29" ht="15">
      <c r="A6377"/>
      <c r="J6377"/>
      <c r="AA6377"/>
      <c r="AB6377"/>
      <c r="AC6377"/>
    </row>
    <row r="6378" spans="1:29" ht="15">
      <c r="A6378"/>
      <c r="J6378"/>
      <c r="AA6378"/>
      <c r="AB6378"/>
      <c r="AC6378"/>
    </row>
    <row r="6379" spans="1:29" ht="15">
      <c r="A6379"/>
      <c r="J6379"/>
      <c r="AA6379"/>
      <c r="AB6379"/>
      <c r="AC6379"/>
    </row>
    <row r="6380" spans="1:29" ht="15">
      <c r="A6380"/>
      <c r="J6380"/>
      <c r="AA6380"/>
      <c r="AB6380"/>
      <c r="AC6380"/>
    </row>
    <row r="6381" spans="1:29" ht="15">
      <c r="A6381"/>
      <c r="J6381"/>
      <c r="AA6381"/>
      <c r="AB6381"/>
      <c r="AC6381"/>
    </row>
    <row r="6382" spans="1:29" ht="15">
      <c r="A6382"/>
      <c r="J6382"/>
      <c r="AA6382"/>
      <c r="AB6382"/>
      <c r="AC6382"/>
    </row>
    <row r="6383" spans="1:29" ht="15">
      <c r="A6383"/>
      <c r="J6383"/>
      <c r="AA6383"/>
      <c r="AB6383"/>
      <c r="AC6383"/>
    </row>
    <row r="6384" spans="1:29" ht="15">
      <c r="A6384"/>
      <c r="J6384"/>
      <c r="AA6384"/>
      <c r="AB6384"/>
      <c r="AC6384"/>
    </row>
    <row r="6385" spans="1:29" ht="15">
      <c r="A6385"/>
      <c r="J6385"/>
      <c r="AA6385"/>
      <c r="AB6385"/>
      <c r="AC6385"/>
    </row>
    <row r="6386" spans="1:29" ht="15">
      <c r="A6386"/>
      <c r="J6386"/>
      <c r="AA6386"/>
      <c r="AB6386"/>
      <c r="AC6386"/>
    </row>
    <row r="6387" spans="1:29" ht="15">
      <c r="A6387"/>
      <c r="J6387"/>
      <c r="AA6387"/>
      <c r="AB6387"/>
      <c r="AC6387"/>
    </row>
    <row r="6388" spans="1:29" ht="15">
      <c r="A6388"/>
      <c r="J6388"/>
      <c r="AA6388"/>
      <c r="AB6388"/>
      <c r="AC638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4"/>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4"/>
    <dataValidation allowBlank="1" showInputMessage="1" promptTitle="Vertex Tooltip" prompt="Enter optional text that will pop up when the mouse is hovered over the vertex." errorTitle="Invalid Vertex Image Key" sqref="K3:K15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4"/>
    <dataValidation allowBlank="1" showInputMessage="1" promptTitle="Vertex Label Fill Color" prompt="To select an optional fill color for the Label shape, right-click and select Select Color on the right-click menu." sqref="I3:I1504"/>
    <dataValidation allowBlank="1" showInputMessage="1" promptTitle="Vertex Image File" prompt="Enter the path to an image file.  Hover over the column header for examples." errorTitle="Invalid Vertex Image Key" sqref="F3:F1504"/>
    <dataValidation allowBlank="1" showInputMessage="1" promptTitle="Vertex Color" prompt="To select an optional vertex color, right-click and select Select Color on the right-click menu." sqref="B3:B1504"/>
    <dataValidation allowBlank="1" showInputMessage="1" promptTitle="Vertex Opacity" prompt="Enter an optional vertex opacity between 0 (transparent) and 100 (opaque)." errorTitle="Invalid Vertex Opacity" error="The optional vertex opacity must be a whole number between 0 and 10." sqref="E3:E1504"/>
    <dataValidation type="list" allowBlank="1" showInputMessage="1" showErrorMessage="1" promptTitle="Vertex Shape" prompt="Select an optional vertex shape." errorTitle="Invalid Vertex Shape" error="You have entered an invalid vertex shape.  Try selecting from the drop-down list instead." sqref="C3:C15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4">
      <formula1>ValidVertexLabelPositions</formula1>
    </dataValidation>
    <dataValidation allowBlank="1" showInputMessage="1" showErrorMessage="1" promptTitle="Vertex Name" prompt="Enter the name of the vertex." sqref="A3:A15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2"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6" t="s">
        <v>40</v>
      </c>
      <c r="C1" s="57"/>
      <c r="D1" s="57"/>
      <c r="E1" s="58"/>
      <c r="F1" s="55" t="s">
        <v>44</v>
      </c>
      <c r="G1" s="59" t="s">
        <v>45</v>
      </c>
      <c r="H1" s="60"/>
      <c r="I1" s="61" t="s">
        <v>41</v>
      </c>
      <c r="J1" s="62"/>
      <c r="K1" s="63" t="s">
        <v>43</v>
      </c>
      <c r="L1" s="64"/>
      <c r="M1" s="64"/>
      <c r="N1" s="64"/>
      <c r="O1" s="64"/>
      <c r="P1" s="64"/>
      <c r="Q1" s="64"/>
      <c r="R1" s="64"/>
      <c r="S1" s="64"/>
      <c r="T1" s="64"/>
      <c r="U1" s="64"/>
      <c r="V1" s="64"/>
      <c r="W1" s="64"/>
      <c r="X1" s="64"/>
    </row>
    <row r="2" spans="1:24" s="13" customFormat="1" ht="30" customHeight="1">
      <c r="A2" s="11" t="s">
        <v>144</v>
      </c>
      <c r="B2" s="13" t="s">
        <v>21</v>
      </c>
      <c r="C2" s="13" t="s">
        <v>20</v>
      </c>
      <c r="D2" s="13" t="s">
        <v>11</v>
      </c>
      <c r="E2" s="13" t="s">
        <v>145</v>
      </c>
      <c r="F2" s="13" t="s">
        <v>47</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65"/>
      <c r="H3" s="65"/>
      <c r="I3" s="53"/>
      <c r="J3" s="53"/>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80</v>
      </c>
      <c r="E1" t="s">
        <v>81</v>
      </c>
      <c r="F1" s="37" t="s">
        <v>87</v>
      </c>
      <c r="G1" s="38" t="s">
        <v>88</v>
      </c>
      <c r="H1" s="37" t="s">
        <v>93</v>
      </c>
      <c r="I1" s="38" t="s">
        <v>94</v>
      </c>
      <c r="J1" s="37" t="s">
        <v>99</v>
      </c>
      <c r="K1" s="38" t="s">
        <v>100</v>
      </c>
      <c r="L1" s="37" t="s">
        <v>105</v>
      </c>
      <c r="M1" s="38" t="s">
        <v>106</v>
      </c>
      <c r="N1" s="37" t="s">
        <v>111</v>
      </c>
      <c r="O1" s="38" t="s">
        <v>112</v>
      </c>
      <c r="P1" s="38" t="s">
        <v>138</v>
      </c>
      <c r="Q1" s="38" t="s">
        <v>139</v>
      </c>
      <c r="R1" s="37" t="s">
        <v>117</v>
      </c>
      <c r="S1" s="37" t="s">
        <v>118</v>
      </c>
      <c r="T1" s="37" t="s">
        <v>123</v>
      </c>
      <c r="U1" s="38" t="s">
        <v>124</v>
      </c>
      <c r="W1" t="s">
        <v>128</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f ca="1">MIN(INDIRECT(DynamicFilterSourceColumnRange))</f>
        <v>0</v>
      </c>
      <c r="U2" s="40">
        <f aca="true" t="shared" si="0" ref="U2:U25">COUNTIF(INDIRECT(DynamicFilterSourceColumnRange),"&gt;= "&amp;T2)-COUNTIF(INDIRECT(DynamicFilterSourceColumnRange),"&gt;="&amp;T3)</f>
        <v>0</v>
      </c>
      <c r="W2" t="s">
        <v>125</v>
      </c>
      <c r="X2">
        <f>ROWS(HistogramBins[Degree Bin])-1</f>
        <v>34</v>
      </c>
    </row>
    <row r="3" spans="4:24" ht="15">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f aca="true" t="shared" si="9" ref="T3:T35">T2+($T$36-$T$2)/BinDivisor</f>
        <v>0</v>
      </c>
      <c r="U3" s="42">
        <f ca="1" t="shared" si="0"/>
        <v>0</v>
      </c>
      <c r="W3" t="s">
        <v>126</v>
      </c>
      <c r="X3" t="s">
        <v>86</v>
      </c>
    </row>
    <row r="4" spans="4:24" ht="15">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f ca="1" t="shared" si="9"/>
        <v>0</v>
      </c>
      <c r="U4" s="40">
        <f ca="1" t="shared" si="0"/>
        <v>0</v>
      </c>
      <c r="W4" s="12" t="s">
        <v>127</v>
      </c>
      <c r="X4" s="12" t="s">
        <v>534</v>
      </c>
    </row>
    <row r="5" spans="4:21" ht="15">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f ca="1" t="shared" si="9"/>
        <v>0</v>
      </c>
      <c r="U5" s="42">
        <f ca="1" t="shared" si="0"/>
        <v>0</v>
      </c>
    </row>
    <row r="6" spans="4:21" ht="15">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f ca="1" t="shared" si="9"/>
        <v>0</v>
      </c>
      <c r="U6" s="40">
        <f ca="1" t="shared" si="0"/>
        <v>0</v>
      </c>
    </row>
    <row r="7" spans="4:21" ht="15">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f ca="1" t="shared" si="9"/>
        <v>0</v>
      </c>
      <c r="U7" s="42">
        <f ca="1" t="shared" si="0"/>
        <v>0</v>
      </c>
    </row>
    <row r="8" spans="4:21" ht="15">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f ca="1" t="shared" si="9"/>
        <v>0</v>
      </c>
      <c r="U8" s="40">
        <f ca="1" t="shared" si="0"/>
        <v>0</v>
      </c>
    </row>
    <row r="9" spans="4:21" ht="15">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f ca="1" t="shared" si="9"/>
        <v>0</v>
      </c>
      <c r="U9" s="42">
        <f ca="1" t="shared" si="0"/>
        <v>0</v>
      </c>
    </row>
    <row r="10" spans="4:21" ht="15">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f ca="1" t="shared" si="9"/>
        <v>0</v>
      </c>
      <c r="U10" s="40">
        <f ca="1" t="shared" si="0"/>
        <v>0</v>
      </c>
    </row>
    <row r="11" spans="4:21" ht="15">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f ca="1" t="shared" si="9"/>
        <v>0</v>
      </c>
      <c r="U11" s="42">
        <f ca="1" t="shared" si="0"/>
        <v>0</v>
      </c>
    </row>
    <row r="12" spans="4:21" ht="15">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f ca="1" t="shared" si="9"/>
        <v>0</v>
      </c>
      <c r="U12" s="40">
        <f ca="1" t="shared" si="0"/>
        <v>0</v>
      </c>
    </row>
    <row r="13" spans="4:21" ht="15">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f ca="1" t="shared" si="9"/>
        <v>0</v>
      </c>
      <c r="U13" s="42">
        <f ca="1" t="shared" si="0"/>
        <v>0</v>
      </c>
    </row>
    <row r="14" spans="4:21" ht="15">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f ca="1" t="shared" si="9"/>
        <v>0</v>
      </c>
      <c r="U14" s="40">
        <f ca="1" t="shared" si="0"/>
        <v>0</v>
      </c>
    </row>
    <row r="15" spans="4:21" ht="15">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f ca="1" t="shared" si="9"/>
        <v>0</v>
      </c>
      <c r="U15" s="42">
        <f ca="1" t="shared" si="0"/>
        <v>0</v>
      </c>
    </row>
    <row r="16" spans="4:21" ht="15">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f ca="1" t="shared" si="9"/>
        <v>0</v>
      </c>
      <c r="U16" s="40">
        <f ca="1" t="shared" si="0"/>
        <v>0</v>
      </c>
    </row>
    <row r="17" spans="4:21" ht="15">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f ca="1" t="shared" si="9"/>
        <v>0</v>
      </c>
      <c r="U17" s="42">
        <f ca="1" t="shared" si="0"/>
        <v>0</v>
      </c>
    </row>
    <row r="18" spans="4:21" ht="15">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f ca="1" t="shared" si="9"/>
        <v>0</v>
      </c>
      <c r="U18" s="40">
        <f ca="1" t="shared" si="0"/>
        <v>0</v>
      </c>
    </row>
    <row r="19" spans="4:21" ht="15">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f ca="1" t="shared" si="9"/>
        <v>0</v>
      </c>
      <c r="U19" s="42">
        <f ca="1" t="shared" si="0"/>
        <v>0</v>
      </c>
    </row>
    <row r="20" spans="4:21" ht="15">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f ca="1" t="shared" si="9"/>
        <v>0</v>
      </c>
      <c r="U20" s="40">
        <f ca="1" t="shared" si="0"/>
        <v>0</v>
      </c>
    </row>
    <row r="21" spans="4:21" ht="15">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f ca="1" t="shared" si="9"/>
        <v>0</v>
      </c>
      <c r="U21" s="42">
        <f ca="1" t="shared" si="0"/>
        <v>0</v>
      </c>
    </row>
    <row r="22" spans="4:21" ht="15">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f ca="1" t="shared" si="9"/>
        <v>0</v>
      </c>
      <c r="U22" s="40">
        <f ca="1" t="shared" si="0"/>
        <v>0</v>
      </c>
    </row>
    <row r="23" spans="4:21" ht="15">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f ca="1" t="shared" si="9"/>
        <v>0</v>
      </c>
      <c r="U23" s="42">
        <f ca="1" t="shared" si="0"/>
        <v>0</v>
      </c>
    </row>
    <row r="24" spans="4:21" ht="15">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f ca="1" t="shared" si="9"/>
        <v>0</v>
      </c>
      <c r="U24" s="40">
        <f ca="1" t="shared" si="0"/>
        <v>0</v>
      </c>
    </row>
    <row r="25" spans="4:21" ht="15">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f ca="1" t="shared" si="9"/>
        <v>0</v>
      </c>
      <c r="U25" s="42">
        <f ca="1" t="shared" si="0"/>
        <v>0</v>
      </c>
    </row>
    <row r="26" spans="4:21" ht="15">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f ca="1" t="shared" si="9"/>
        <v>0</v>
      </c>
      <c r="U26" s="40">
        <f aca="true" t="shared" si="10" ref="U26:U35">COUNTIF(INDIRECT(DynamicFilterSourceColumnRange),"&gt;= "&amp;T26)-COUNTIF(INDIRECT(DynamicFilterSourceColumnRange),"&gt;="&amp;T27)</f>
        <v>0</v>
      </c>
    </row>
    <row r="27" spans="4:21" ht="15">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f ca="1" t="shared" si="9"/>
        <v>0</v>
      </c>
      <c r="U27" s="42">
        <f ca="1" t="shared" si="10"/>
        <v>0</v>
      </c>
    </row>
    <row r="28" spans="4:21" ht="15">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f ca="1" t="shared" si="9"/>
        <v>0</v>
      </c>
      <c r="U28" s="40">
        <f ca="1" t="shared" si="10"/>
        <v>0</v>
      </c>
    </row>
    <row r="29" spans="4:21" ht="15">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f ca="1" t="shared" si="9"/>
        <v>0</v>
      </c>
      <c r="U29" s="42">
        <f ca="1" t="shared" si="10"/>
        <v>0</v>
      </c>
    </row>
    <row r="30" spans="4:21" ht="15">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f ca="1" t="shared" si="9"/>
        <v>0</v>
      </c>
      <c r="U30" s="40">
        <f ca="1" t="shared" si="10"/>
        <v>0</v>
      </c>
    </row>
    <row r="31" spans="4:21" ht="15">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f ca="1" t="shared" si="9"/>
        <v>0</v>
      </c>
      <c r="U31" s="42">
        <f ca="1" t="shared" si="10"/>
        <v>0</v>
      </c>
    </row>
    <row r="32" spans="4:21" ht="15">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f ca="1" t="shared" si="9"/>
        <v>0</v>
      </c>
      <c r="U32" s="40">
        <f ca="1" t="shared" si="10"/>
        <v>0</v>
      </c>
    </row>
    <row r="33" spans="4:21" ht="15">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f ca="1" t="shared" si="9"/>
        <v>0</v>
      </c>
      <c r="U33" s="42">
        <f ca="1" t="shared" si="10"/>
        <v>0</v>
      </c>
    </row>
    <row r="34" spans="4:21" ht="15">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f ca="1" t="shared" si="9"/>
        <v>0</v>
      </c>
      <c r="U34" s="40">
        <f ca="1" t="shared" si="10"/>
        <v>0</v>
      </c>
    </row>
    <row r="35" spans="4:21" ht="15">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f ca="1" t="shared" si="9"/>
        <v>0</v>
      </c>
      <c r="U35" s="42">
        <f ca="1" t="shared" si="10"/>
        <v>0</v>
      </c>
    </row>
    <row r="36" spans="4:21" ht="15">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f ca="1">MAX(INDIRECT(DynamicFilterSourceColumnRange))</f>
        <v>0</v>
      </c>
      <c r="U36" s="44">
        <f ca="1">COUNTIF(INDIRECT(DynamicFilterSourceColumnRange),"&gt;= "&amp;T36)-COUNTIF(INDIRECT(DynamicFilterSourceColumnRange),"&gt;="&amp;#REF!)</f>
        <v>0</v>
      </c>
    </row>
    <row r="60" spans="1:2" ht="15">
      <c r="A60" t="s">
        <v>163</v>
      </c>
      <c r="B60" t="s">
        <v>17</v>
      </c>
    </row>
    <row r="61" spans="1:2" ht="15">
      <c r="A61" s="35"/>
      <c r="B61" s="35"/>
    </row>
    <row r="74" spans="1:2" ht="15">
      <c r="A74" s="35" t="s">
        <v>82</v>
      </c>
      <c r="B74" s="48" t="str">
        <f>IF(COUNT(Vertices[Degree])&gt;0,D2,NoMetricMessage)</f>
        <v>Not Available</v>
      </c>
    </row>
    <row r="75" spans="1:2" ht="15">
      <c r="A75" s="35" t="s">
        <v>83</v>
      </c>
      <c r="B75" s="48" t="str">
        <f>IF(COUNT(Vertices[Degree])&gt;0,D36,NoMetricMessage)</f>
        <v>Not Available</v>
      </c>
    </row>
    <row r="76" spans="1:2" ht="15">
      <c r="A76" s="35" t="s">
        <v>84</v>
      </c>
      <c r="B76" s="49" t="str">
        <f>_xlfn.IFERROR(AVERAGE(Vertices[Degree]),NoMetricMessage)</f>
        <v>Not Available</v>
      </c>
    </row>
    <row r="77" spans="1:2" ht="15">
      <c r="A77" s="35" t="s">
        <v>85</v>
      </c>
      <c r="B77" s="49" t="str">
        <f>_xlfn.IFERROR(MEDIAN(Vertices[Degree]),NoMetricMessage)</f>
        <v>Not Available</v>
      </c>
    </row>
    <row r="88" spans="1:2" ht="15">
      <c r="A88" s="35" t="s">
        <v>89</v>
      </c>
      <c r="B88" s="48" t="str">
        <f>IF(COUNT(Vertices[In-Degree])&gt;0,F2,NoMetricMessage)</f>
        <v>Not Available</v>
      </c>
    </row>
    <row r="89" spans="1:2" ht="15">
      <c r="A89" s="35" t="s">
        <v>90</v>
      </c>
      <c r="B89" s="48" t="str">
        <f>IF(COUNT(Vertices[In-Degree])&gt;0,F36,NoMetricMessage)</f>
        <v>Not Available</v>
      </c>
    </row>
    <row r="90" spans="1:2" ht="15">
      <c r="A90" s="35" t="s">
        <v>91</v>
      </c>
      <c r="B90" s="49" t="str">
        <f>_xlfn.IFERROR(AVERAGE(Vertices[In-Degree]),NoMetricMessage)</f>
        <v>Not Available</v>
      </c>
    </row>
    <row r="91" spans="1:2" ht="15">
      <c r="A91" s="35" t="s">
        <v>92</v>
      </c>
      <c r="B91" s="49" t="str">
        <f>_xlfn.IFERROR(MEDIAN(Vertices[In-Degree]),NoMetricMessage)</f>
        <v>Not Available</v>
      </c>
    </row>
    <row r="102" spans="1:2" ht="15">
      <c r="A102" s="35" t="s">
        <v>95</v>
      </c>
      <c r="B102" s="48" t="str">
        <f>IF(COUNT(Vertices[Out-Degree])&gt;0,H2,NoMetricMessage)</f>
        <v>Not Available</v>
      </c>
    </row>
    <row r="103" spans="1:2" ht="15">
      <c r="A103" s="35" t="s">
        <v>96</v>
      </c>
      <c r="B103" s="48" t="str">
        <f>IF(COUNT(Vertices[Out-Degree])&gt;0,H36,NoMetricMessage)</f>
        <v>Not Available</v>
      </c>
    </row>
    <row r="104" spans="1:2" ht="15">
      <c r="A104" s="35" t="s">
        <v>97</v>
      </c>
      <c r="B104" s="49" t="str">
        <f>_xlfn.IFERROR(AVERAGE(Vertices[Out-Degree]),NoMetricMessage)</f>
        <v>Not Available</v>
      </c>
    </row>
    <row r="105" spans="1:2" ht="15">
      <c r="A105" s="35" t="s">
        <v>98</v>
      </c>
      <c r="B105" s="49" t="str">
        <f>_xlfn.IFERROR(MEDIAN(Vertices[Out-Degree]),NoMetricMessage)</f>
        <v>Not Available</v>
      </c>
    </row>
    <row r="116" spans="1:2" ht="15">
      <c r="A116" s="35" t="s">
        <v>101</v>
      </c>
      <c r="B116" s="49" t="str">
        <f>IF(COUNT(Vertices[Betweenness Centrality])&gt;0,J2,NoMetricMessage)</f>
        <v>Not Available</v>
      </c>
    </row>
    <row r="117" spans="1:2" ht="15">
      <c r="A117" s="35" t="s">
        <v>102</v>
      </c>
      <c r="B117" s="49" t="str">
        <f>IF(COUNT(Vertices[Betweenness Centrality])&gt;0,J36,NoMetricMessage)</f>
        <v>Not Available</v>
      </c>
    </row>
    <row r="118" spans="1:2" ht="15">
      <c r="A118" s="35" t="s">
        <v>103</v>
      </c>
      <c r="B118" s="49" t="str">
        <f>_xlfn.IFERROR(AVERAGE(Vertices[Betweenness Centrality]),NoMetricMessage)</f>
        <v>Not Available</v>
      </c>
    </row>
    <row r="119" spans="1:2" ht="15">
      <c r="A119" s="35" t="s">
        <v>104</v>
      </c>
      <c r="B119" s="49" t="str">
        <f>_xlfn.IFERROR(MEDIAN(Vertices[Betweenness Centrality]),NoMetricMessage)</f>
        <v>Not Available</v>
      </c>
    </row>
    <row r="130" spans="1:2" ht="15">
      <c r="A130" s="35" t="s">
        <v>107</v>
      </c>
      <c r="B130" s="49" t="str">
        <f>IF(COUNT(Vertices[Closeness Centrality])&gt;0,L2,NoMetricMessage)</f>
        <v>Not Available</v>
      </c>
    </row>
    <row r="131" spans="1:2" ht="15">
      <c r="A131" s="35" t="s">
        <v>108</v>
      </c>
      <c r="B131" s="49" t="str">
        <f>IF(COUNT(Vertices[Closeness Centrality])&gt;0,L36,NoMetricMessage)</f>
        <v>Not Available</v>
      </c>
    </row>
    <row r="132" spans="1:2" ht="15">
      <c r="A132" s="35" t="s">
        <v>109</v>
      </c>
      <c r="B132" s="49" t="str">
        <f>_xlfn.IFERROR(AVERAGE(Vertices[Closeness Centrality]),NoMetricMessage)</f>
        <v>Not Available</v>
      </c>
    </row>
    <row r="133" spans="1:2" ht="15">
      <c r="A133" s="35" t="s">
        <v>110</v>
      </c>
      <c r="B133" s="49" t="str">
        <f>_xlfn.IFERROR(MEDIAN(Vertices[Closeness Centrality]),NoMetricMessage)</f>
        <v>Not Available</v>
      </c>
    </row>
    <row r="144" spans="1:2" ht="15">
      <c r="A144" s="35" t="s">
        <v>113</v>
      </c>
      <c r="B144" s="49" t="str">
        <f>IF(COUNT(Vertices[Eigenvector Centrality])&gt;0,N2,NoMetricMessage)</f>
        <v>Not Available</v>
      </c>
    </row>
    <row r="145" spans="1:2" ht="15">
      <c r="A145" s="35" t="s">
        <v>114</v>
      </c>
      <c r="B145" s="49" t="str">
        <f>IF(COUNT(Vertices[Eigenvector Centrality])&gt;0,N36,NoMetricMessage)</f>
        <v>Not Available</v>
      </c>
    </row>
    <row r="146" spans="1:2" ht="15">
      <c r="A146" s="35" t="s">
        <v>115</v>
      </c>
      <c r="B146" s="49" t="str">
        <f>_xlfn.IFERROR(AVERAGE(Vertices[Eigenvector Centrality]),NoMetricMessage)</f>
        <v>Not Available</v>
      </c>
    </row>
    <row r="147" spans="1:2" ht="15">
      <c r="A147" s="35" t="s">
        <v>116</v>
      </c>
      <c r="B147" s="49" t="str">
        <f>_xlfn.IFERROR(MEDIAN(Vertices[Eigenvector Centrality]),NoMetricMessage)</f>
        <v>Not Available</v>
      </c>
    </row>
    <row r="158" spans="1:2" ht="15">
      <c r="A158" s="35" t="s">
        <v>140</v>
      </c>
      <c r="B158" s="49" t="str">
        <f>IF(COUNT(Vertices[PageRank])&gt;0,P2,NoMetricMessage)</f>
        <v>Not Available</v>
      </c>
    </row>
    <row r="159" spans="1:2" ht="15">
      <c r="A159" s="35" t="s">
        <v>141</v>
      </c>
      <c r="B159" s="49" t="str">
        <f>IF(COUNT(Vertices[PageRank])&gt;0,P36,NoMetricMessage)</f>
        <v>Not Available</v>
      </c>
    </row>
    <row r="160" spans="1:2" ht="15">
      <c r="A160" s="35" t="s">
        <v>142</v>
      </c>
      <c r="B160" s="49" t="str">
        <f>_xlfn.IFERROR(AVERAGE(Vertices[PageRank]),NoMetricMessage)</f>
        <v>Not Available</v>
      </c>
    </row>
    <row r="161" spans="1:2" ht="15">
      <c r="A161" s="35" t="s">
        <v>143</v>
      </c>
      <c r="B161" s="49" t="str">
        <f>_xlfn.IFERROR(MEDIAN(Vertices[PageRank]),NoMetricMessage)</f>
        <v>Not Available</v>
      </c>
    </row>
    <row r="172" spans="1:2" ht="15">
      <c r="A172" s="35" t="s">
        <v>119</v>
      </c>
      <c r="B172" s="49" t="str">
        <f>IF(COUNT(Vertices[Clustering Coefficient])&gt;0,R2,NoMetricMessage)</f>
        <v>Not Available</v>
      </c>
    </row>
    <row r="173" spans="1:2" ht="15">
      <c r="A173" s="35" t="s">
        <v>120</v>
      </c>
      <c r="B173" s="49" t="str">
        <f>IF(COUNT(Vertices[Clustering Coefficient])&gt;0,R36,NoMetricMessage)</f>
        <v>Not Available</v>
      </c>
    </row>
    <row r="174" spans="1:2" ht="15">
      <c r="A174" s="35" t="s">
        <v>121</v>
      </c>
      <c r="B174" s="49" t="str">
        <f>_xlfn.IFERROR(AVERAGE(Vertices[Clustering Coefficient]),NoMetricMessage)</f>
        <v>Not Available</v>
      </c>
    </row>
    <row r="175" spans="1:2" ht="15">
      <c r="A175" s="35" t="s">
        <v>122</v>
      </c>
      <c r="B175"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68</v>
      </c>
      <c r="J1" s="4" t="s">
        <v>18</v>
      </c>
      <c r="K1" s="4" t="s">
        <v>17</v>
      </c>
      <c r="M1" s="4" t="s">
        <v>22</v>
      </c>
      <c r="N1" s="4" t="s">
        <v>23</v>
      </c>
      <c r="O1" s="4" t="s">
        <v>24</v>
      </c>
      <c r="P1" s="4" t="s">
        <v>25</v>
      </c>
    </row>
    <row r="2" spans="1:11" ht="15">
      <c r="A2" s="1" t="s">
        <v>52</v>
      </c>
      <c r="B2" s="1" t="s">
        <v>132</v>
      </c>
      <c r="C2" t="s">
        <v>55</v>
      </c>
      <c r="D2" t="s">
        <v>56</v>
      </c>
      <c r="E2" t="s">
        <v>56</v>
      </c>
      <c r="F2" s="1" t="s">
        <v>52</v>
      </c>
      <c r="G2" t="s">
        <v>66</v>
      </c>
      <c r="H2" t="s">
        <v>159</v>
      </c>
      <c r="J2" t="s">
        <v>19</v>
      </c>
      <c r="K2">
        <v>108</v>
      </c>
    </row>
    <row r="3" spans="1:11" ht="15">
      <c r="A3" s="1" t="s">
        <v>53</v>
      </c>
      <c r="B3" s="1" t="s">
        <v>133</v>
      </c>
      <c r="C3" t="s">
        <v>53</v>
      </c>
      <c r="D3" t="s">
        <v>57</v>
      </c>
      <c r="E3" t="s">
        <v>57</v>
      </c>
      <c r="F3" s="1" t="s">
        <v>53</v>
      </c>
      <c r="G3" t="s">
        <v>67</v>
      </c>
      <c r="H3" t="s">
        <v>69</v>
      </c>
      <c r="J3" t="s">
        <v>30</v>
      </c>
      <c r="K3" t="s">
        <v>31</v>
      </c>
    </row>
    <row r="4" spans="1:11" ht="15">
      <c r="A4" s="1" t="s">
        <v>54</v>
      </c>
      <c r="B4" s="1" t="s">
        <v>134</v>
      </c>
      <c r="C4" t="s">
        <v>54</v>
      </c>
      <c r="D4" t="s">
        <v>58</v>
      </c>
      <c r="E4" t="s">
        <v>58</v>
      </c>
      <c r="F4" s="1" t="s">
        <v>54</v>
      </c>
      <c r="G4">
        <v>0</v>
      </c>
      <c r="H4" t="s">
        <v>70</v>
      </c>
      <c r="J4" s="12" t="s">
        <v>79</v>
      </c>
      <c r="K4" s="12"/>
    </row>
    <row r="5" spans="1:11" ht="409.5">
      <c r="A5">
        <v>1</v>
      </c>
      <c r="B5" s="1" t="s">
        <v>135</v>
      </c>
      <c r="C5" t="s">
        <v>52</v>
      </c>
      <c r="D5" t="s">
        <v>59</v>
      </c>
      <c r="E5" t="s">
        <v>59</v>
      </c>
      <c r="F5">
        <v>1</v>
      </c>
      <c r="G5">
        <v>1</v>
      </c>
      <c r="H5" t="s">
        <v>71</v>
      </c>
      <c r="J5" t="s">
        <v>172</v>
      </c>
      <c r="K5" s="13" t="s">
        <v>1696</v>
      </c>
    </row>
    <row r="6" spans="1:18" ht="15">
      <c r="A6">
        <v>0</v>
      </c>
      <c r="B6" s="1" t="s">
        <v>136</v>
      </c>
      <c r="C6">
        <v>1</v>
      </c>
      <c r="D6" t="s">
        <v>60</v>
      </c>
      <c r="E6" t="s">
        <v>60</v>
      </c>
      <c r="F6">
        <v>0</v>
      </c>
      <c r="H6" t="s">
        <v>72</v>
      </c>
      <c r="J6" t="s">
        <v>173</v>
      </c>
      <c r="K6">
        <v>2</v>
      </c>
      <c r="R6" t="s">
        <v>129</v>
      </c>
    </row>
    <row r="7" spans="1:11" ht="15">
      <c r="A7">
        <v>2</v>
      </c>
      <c r="B7">
        <v>1</v>
      </c>
      <c r="C7">
        <v>0</v>
      </c>
      <c r="D7" t="s">
        <v>61</v>
      </c>
      <c r="E7" t="s">
        <v>61</v>
      </c>
      <c r="F7">
        <v>2</v>
      </c>
      <c r="H7" t="s">
        <v>73</v>
      </c>
      <c r="J7" t="s">
        <v>174</v>
      </c>
      <c r="K7" t="s">
        <v>175</v>
      </c>
    </row>
    <row r="8" spans="1:11" ht="15">
      <c r="A8"/>
      <c r="B8">
        <v>2</v>
      </c>
      <c r="C8">
        <v>2</v>
      </c>
      <c r="D8" t="s">
        <v>62</v>
      </c>
      <c r="E8" t="s">
        <v>62</v>
      </c>
      <c r="H8" t="s">
        <v>74</v>
      </c>
      <c r="J8" t="s">
        <v>176</v>
      </c>
      <c r="K8" t="s">
        <v>1694</v>
      </c>
    </row>
    <row r="9" spans="1:11" ht="409.5">
      <c r="A9"/>
      <c r="B9">
        <v>3</v>
      </c>
      <c r="C9">
        <v>4</v>
      </c>
      <c r="D9" t="s">
        <v>63</v>
      </c>
      <c r="E9" t="s">
        <v>63</v>
      </c>
      <c r="H9" t="s">
        <v>75</v>
      </c>
      <c r="J9" t="s">
        <v>535</v>
      </c>
      <c r="K9" s="13" t="s">
        <v>1695</v>
      </c>
    </row>
    <row r="10" spans="1:8" ht="15">
      <c r="A10"/>
      <c r="B10">
        <v>4</v>
      </c>
      <c r="D10" t="s">
        <v>64</v>
      </c>
      <c r="E10" t="s">
        <v>64</v>
      </c>
      <c r="H10" t="s">
        <v>76</v>
      </c>
    </row>
    <row r="11" spans="1:8" ht="15">
      <c r="A11"/>
      <c r="B11">
        <v>5</v>
      </c>
      <c r="D11" t="s">
        <v>47</v>
      </c>
      <c r="E11">
        <v>1</v>
      </c>
      <c r="H11" t="s">
        <v>77</v>
      </c>
    </row>
    <row r="12" spans="1:8" ht="15">
      <c r="A12"/>
      <c r="B12"/>
      <c r="D12" t="s">
        <v>65</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04E16-B43D-442C-A76F-2CA72539B4F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525</v>
      </c>
      <c r="B1" s="13" t="s">
        <v>17</v>
      </c>
    </row>
    <row r="2" spans="1:2" ht="15">
      <c r="A2" s="81" t="s">
        <v>526</v>
      </c>
      <c r="B2" s="81"/>
    </row>
    <row r="3" spans="1:2" ht="15">
      <c r="A3" s="82" t="s">
        <v>527</v>
      </c>
      <c r="B3" s="81"/>
    </row>
    <row r="4" spans="1:2" ht="15">
      <c r="A4" s="82" t="s">
        <v>528</v>
      </c>
      <c r="B4" s="81"/>
    </row>
    <row r="5" spans="1:2" ht="15">
      <c r="A5" s="82" t="s">
        <v>529</v>
      </c>
      <c r="B5" s="81"/>
    </row>
    <row r="6" spans="1:2" ht="15">
      <c r="A6" s="82" t="s">
        <v>530</v>
      </c>
      <c r="B6" s="81"/>
    </row>
    <row r="7" spans="1:2" ht="15">
      <c r="A7" s="82" t="s">
        <v>531</v>
      </c>
      <c r="B7" s="81"/>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926CA0-AB4B-4616-A000-14B620B33E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Akumatey, Joseph</dc:creator>
  <cp:keywords/>
  <dc:description/>
  <cp:lastModifiedBy>Akumatey, Joseph</cp:lastModifiedBy>
  <dcterms:created xsi:type="dcterms:W3CDTF">2008-01-30T00:41:58Z</dcterms:created>
  <dcterms:modified xsi:type="dcterms:W3CDTF">2024-02-07T17:36:15Z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