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<sst xmlns="http://schemas.openxmlformats.org/spreadsheetml/2006/main" count="779" uniqueCount="412">
  <si>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</si>
  <si>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</si>
  <si>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</si>
  <si>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</si>
  <si>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</si>
  <si>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</si>
  <si>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</si>
  <si>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</si>
  <si>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</si>
  <si>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</si>
  <si>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</si>
  <si>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</si>
  <si>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</si>
  <si>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</si>
  <si>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</si>
  <si>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</si>
  <si>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</si>
  <si>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</si>
  <si>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</si>
  <si>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</si>
  <si>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</si>
  <si>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</si>
  <si>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</si>
  <si>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</si>
  <si>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</si>
  <si>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</si>
  <si>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</si>
  <si>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</si>
  <si>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</si>
  <si>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</si>
  <si>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</si>
  <si>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</si>
  <si>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</si>
  <si>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</si>
  <si>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</si>
  <si>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</si>
  <si>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</si>
  <si>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</si>
  <si>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</si>
  <si>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</si>
  <si>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</si>
  <si>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</si>
  <si>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</si>
  <si>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</si>
  <si>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</si>
  <si>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</si>
  <si>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</si>
  <si>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</si>
  <si>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</si>
  <si>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</si>
  <si>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</si>
  <si>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</si>
  <si>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</si>
  <si>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</si>
  <si>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</si>
  <si>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</si>
  <si>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</si>
  <si>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</si>
  <si>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</si>
  <si>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</si>
  <si>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</si>
  <si>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</si>
  <si>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</si>
  <si>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</si>
  <si>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</si>
  <si>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</si>
  <si>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</si>
  <si>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</si>
  <si>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</si>
  <si>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</si>
  <si>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</si>
  <si>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</si>
  <si>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</si>
  <si>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</si>
  <si>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</si>
  <si>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</si>
  <si>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</si>
  <si>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</si>
  <si>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</si>
  <si>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</si>
  <si>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</si>
  <si>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</si>
  <si>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</si>
  <si>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</si>
  <si>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</si>
  <si>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</si>
  <si>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</si>
  <si>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</si>
  <si>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</si>
  <si>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</si>
  <si>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</si>
  <si>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</si>
  <si>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</si>
  <si>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</si>
  <si>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</si>
  <si>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</si>
  <si>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</si>
  <si>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</si>
  <si>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</si>
  <si>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</si>
  <si>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</si>
  <si>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</si>
  <si>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</si>
  <si>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</si>
  <si>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</si>
  <si>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</si>
  <si>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</si>
  <si>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</si>
  <si>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</si>
  <si>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</si>
  <si>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</si>
  <si>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</si>
  <si>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</si>
  <si>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</si>
  <si>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</si>
  <si>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</si>
  <si>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</si>
  <si>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</si>
  <si>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</si>
  <si>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</si>
  <si>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</si>
  <si>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</si>
  <si>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</si>
  <si>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</si>
  <si>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</si>
  <si>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</si>
  <si>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</si>
  <si>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</si>
  <si>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</si>
  <si>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</si>
  <si>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</si>
  <si>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</si>
  <si>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</si>
  <si>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</si>
  <si>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</si>
  <si>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</si>
  <si>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</si>
  <si>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</si>
  <si>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</si>
  <si>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</si>
  <si>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</si>
  <si>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</si>
  <si>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</si>
  <si>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</si>
  <si>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</si>
  <si>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</si>
  <si>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</si>
  <si>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</si>
  <si>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</si>
  <si>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</si>
  <si>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</si>
  <si>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</si>
  <si>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</si>
  <si>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</si>
  <si>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</si>
  <si>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</si>
  <si>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</si>
  <si>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</si>
  <si>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</si>
  <si>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</si>
  <si>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</si>
  <si>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</si>
  <si>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</si>
  <si>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</si>
  <si>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</si>
  <si>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</si>
  <si>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</si>
  <si>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</si>
  <si>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</si>
  <si>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</si>
  <si>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</si>
  <si>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</si>
  <si>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</si>
  <si>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</si>
  <si>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</si>
  <si>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</si>
  <si>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</si>
  <si>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</si>
  <si>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</si>
  <si>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</si>
  <si>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</si>
  <si>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</si>
  <si>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</si>
  <si>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</si>
  <si>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</si>
  <si>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</si>
  <si>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</si>
  <si>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</si>
  <si>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</si>
  <si>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</si>
  <si>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</si>
  <si>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</si>
  <si>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</si>
  <si>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</si>
  <si>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</si>
  <si>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</si>
  <si>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</si>
  <si>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</si>
  <si>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</si>
  <si>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</si>
  <si>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</si>
  <si>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</si>
  <si>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</si>
  <si>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</si>
  <si>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</si>
  <si>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</si>
  <si>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</si>
  <si>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</si>
  <si>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</si>
  <si>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</si>
  <si>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</si>
  <si>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</si>
  <si>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</si>
  <si>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</si>
  <si>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</si>
  <si>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</si>
  <si>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</si>
  <si>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</si>
  <si>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</si>
  <si>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</si>
  <si>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</si>
  <si>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</si>
  <si>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</si>
  <si>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</si>
  <si>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</si>
  <si>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</si>
  <si>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</si>
  <si>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</si>
  <si>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</si>
  <si>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</si>
  <si>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</si>
  <si>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</si>
  <si>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</si>
  <si>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</si>
  <si>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</si>
  <si>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</si>
  <si>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</si>
  <si>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</si>
  <si>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</si>
  <si>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</si>
  <si>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</si>
  <si>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</si>
  <si>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</si>
  <si>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</si>
  <si>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</si>
  <si>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</si>
  <si>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</si>
  <si>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</si>
  <si>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</si>
  <si>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</si>
  <si>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</si>
  <si>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</si>
  <si>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</si>
  <si>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</si>
  <si>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</si>
  <si>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</si>
  <si>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</si>
  <si>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</si>
  <si>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</si>
  <si>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</si>
  <si>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</si>
  <si>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</si>
  <si>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</si>
  <si>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</si>
  <si>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</si>
  <si>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</si>
  <si>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</si>
  <si>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</si>
  <si>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</si>
  <si>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</si>
  <si>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</si>
  <si>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</si>
  <si>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</si>
  <si>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</si>
  <si>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</si>
  <si>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</si>
  <si>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</si>
  <si>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</si>
  <si>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</si>
  <si>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</si>
  <si>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</si>
  <si>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</si>
  <si>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</si>
  <si>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</si>
  <si>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</si>
  <si>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</si>
  <si>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</si>
  <si>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</si>
  <si>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</si>
  <si>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</si>
  <si>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</si>
  <si>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</si>
  <si>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</si>
  <si>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</si>
  <si>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</si>
  <si>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</si>
  <si>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</si>
  <si>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</si>
  <si>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</si>
  <si>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</si>
  <si>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</si>
  <si>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</si>
  <si>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</si>
  <si>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</si>
  <si>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</si>
  <si>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</si>
  <si>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</si>
  <si>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</si>
  <si>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</si>
  <si>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</si>
  <si>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</si>
  <si>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</si>
  <si>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</si>
  <si>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</si>
  <si>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</si>
  <si>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</si>
  <si>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</si>
  <si>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</si>
  <si>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</si>
  <si>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</si>
  <si>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</si>
  <si>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</si>
  <si>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</si>
  <si>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</si>
  <si>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</si>
  <si>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</si>
  <si>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</si>
  <si>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</si>
  <si>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</si>
  <si>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</si>
  <si>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</si>
  <si>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</si>
  <si>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</si>
  <si>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</si>
  <si>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</si>
  <si>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</si>
  <si>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</si>
  <si>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</si>
  <si>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</si>
  <si>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</si>
  <si>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</si>
  <si>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</si>
  <si>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</si>
  <si>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</si>
  <si>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</si>
  <si>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</si>
  <si>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</si>
  <si>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</si>
  <si>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</si>
  <si>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</si>
  <si>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</si>
  <si>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</si>
  <si>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</si>
  <si>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</si>
  <si>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</si>
  <si>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</si>
  <si>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</si>
  <si>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</si>
  <si>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</si>
  <si>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</si>
  <si>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</si>
  <si>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</si>
  <si>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</si>
  <si>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</si>
  <si>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</si>
  <si>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</si>
  <si>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</si>
  <si>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</si>
  <si>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</si>
  <si>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</si>
  <si>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</si>
  <si>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</si>
  <si>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</si>
  <si>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</si>
  <si>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</si>
  <si>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</si>
  <si>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</si>
  <si>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</si>
  <si>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</si>
  <si>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</si>
  <si>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</si>
  <si>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</si>
  <si>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</si>
  <si>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</si>
  <si>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</si>
  <si>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</si>
  <si>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</si>
  <si>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</si>
  <si>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</si>
  <si>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</si>
  <si>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</si>
  <si>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</si>
  <si>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</si>
  <si>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</si>
  <si>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</si>
  <si>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&lt;value&gt;#nxlgpt&lt;/value&gt;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</si>
  <si>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t>
  </si>
  <si>
    <t xml:space="preserve">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t>
  </si>
  <si>
    <t>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t>
  </si>
  <si>
    <t xml:space="preserv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t>
  </si>
  <si>
    <t xml:space="preserve">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t>
  </si>
  <si>
    <t>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t>
  </si>
  <si>
    <t>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t>
  </si>
  <si>
    <t>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t>
  </si>
  <si>
    <t>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t>
  </si>
  <si>
    <t>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t>
  </si>
  <si>
    <t>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t>
  </si>
  <si>
    <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</si>
  <si>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t>
  </si>
  <si>
    <t>https://nodexlgraphgallery.org/Pages/Graph.aspx?graphID=294668</t>
  </si>
  <si>
    <t>https://nodexlgraphgallery.org/Images/Image.ashx?graphID=294668&amp;type=f</t>
  </si>
  <si>
    <t xml:space="preserv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</si>
</sst>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quotePrefix="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072436"/>
        <c:axId val="5543061"/>
      </c:barChart>
      <c:catAx>
        <c:axId val="8072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3061"/>
        <c:crosses val="autoZero"/>
        <c:auto val="1"/>
        <c:lblOffset val="100"/>
        <c:noMultiLvlLbl val="0"/>
      </c:catAx>
      <c:valAx>
        <c:axId val="554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2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87550"/>
        <c:axId val="46334767"/>
      </c:barChart>
      <c:catAx>
        <c:axId val="49887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34767"/>
        <c:crosses val="autoZero"/>
        <c:auto val="1"/>
        <c:lblOffset val="100"/>
        <c:noMultiLvlLbl val="0"/>
      </c:catAx>
      <c:valAx>
        <c:axId val="463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59720"/>
        <c:axId val="62128617"/>
      </c:barChart>
      <c:catAx>
        <c:axId val="14359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28617"/>
        <c:crosses val="autoZero"/>
        <c:auto val="1"/>
        <c:lblOffset val="100"/>
        <c:noMultiLvlLbl val="0"/>
      </c:catAx>
      <c:valAx>
        <c:axId val="62128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9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286642"/>
        <c:axId val="66362051"/>
      </c:barChart>
      <c:catAx>
        <c:axId val="22286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62051"/>
        <c:crosses val="autoZero"/>
        <c:auto val="1"/>
        <c:lblOffset val="100"/>
        <c:noMultiLvlLbl val="0"/>
      </c:catAx>
      <c:valAx>
        <c:axId val="6636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86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87548"/>
        <c:axId val="6617021"/>
      </c:barChart>
      <c:catAx>
        <c:axId val="60387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7021"/>
        <c:crosses val="autoZero"/>
        <c:auto val="1"/>
        <c:lblOffset val="100"/>
        <c:noMultiLvlLbl val="0"/>
      </c:catAx>
      <c:valAx>
        <c:axId val="66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553190"/>
        <c:axId val="66216663"/>
      </c:barChart>
      <c:catAx>
        <c:axId val="59553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16663"/>
        <c:crosses val="autoZero"/>
        <c:auto val="1"/>
        <c:lblOffset val="100"/>
        <c:noMultiLvlLbl val="0"/>
      </c:catAx>
      <c:valAx>
        <c:axId val="66216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79056"/>
        <c:axId val="61949457"/>
      </c:barChart>
      <c:catAx>
        <c:axId val="59079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49457"/>
        <c:crosses val="autoZero"/>
        <c:auto val="1"/>
        <c:lblOffset val="100"/>
        <c:noMultiLvlLbl val="0"/>
      </c:catAx>
      <c:valAx>
        <c:axId val="6194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674202"/>
        <c:axId val="51850091"/>
      </c:barChart>
      <c:catAx>
        <c:axId val="206742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850091"/>
        <c:crosses val="autoZero"/>
        <c:auto val="1"/>
        <c:lblOffset val="100"/>
        <c:noMultiLvlLbl val="0"/>
      </c:catAx>
      <c:valAx>
        <c:axId val="5185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4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997636"/>
        <c:axId val="39107813"/>
      </c:barChart>
      <c:catAx>
        <c:axId val="63997636"/>
        <c:scaling>
          <c:orientation val="minMax"/>
        </c:scaling>
        <c:axPos val="b"/>
        <c:delete val="1"/>
        <c:majorTickMark val="out"/>
        <c:minorTickMark val="none"/>
        <c:tickLblPos val="none"/>
        <c:crossAx val="39107813"/>
        <c:crosses val="autoZero"/>
        <c:auto val="1"/>
        <c:lblOffset val="100"/>
        <c:noMultiLvlLbl val="0"/>
      </c:catAx>
      <c:valAx>
        <c:axId val="39107813"/>
        <c:scaling>
          <c:orientation val="minMax"/>
        </c:scaling>
        <c:axPos val="l"/>
        <c:delete val="1"/>
        <c:majorTickMark val="out"/>
        <c:minorTickMark val="none"/>
        <c:tickLblPos val="none"/>
        <c:crossAx val="639976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93"/>
    <tableColumn id="15" name="Vertex 1 Group" dataDxfId="92">
      <calculatedColumnFormula>REPLACE(INDEX(GroupVertices[Group], MATCH("~"&amp;Edges[[#This Row],[Vertex 1]],GroupVertices[Vertex],0)),1,1,"")</calculatedColumnFormula>
    </tableColumn>
    <tableColumn id="16" name="Vertex 2 Group" dataDxfId="91">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8" dataDxfId="7">
  <autoFilter ref="A2:C17"/>
  <tableColumns count="3">
    <tableColumn id="1" name="Group 1" dataDxfId="6"/>
    <tableColumn id="2" name="Group 2" dataDxfId="5"/>
    <tableColumn id="3" name="Edges" dataDxfId="4"/>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90" dataDxfId="89">
  <autoFilter ref="A2:AE32"/>
  <sortState ref="A3:AE32">
    <sortCondition sortBy="value" ref="C3:C32"/>
  </sortState>
  <tableColumns count="31">
    <tableColumn id="1" name="Vertex" dataDxfId="88"/>
    <tableColumn id="2" name="Color" dataDxfId="87"/>
    <tableColumn id="5" name="Shape" dataDxfId="86"/>
    <tableColumn id="6" name="Size" dataDxfId="85"/>
    <tableColumn id="4" name="Opacity" dataDxfId="84"/>
    <tableColumn id="7" name="Image File" dataDxfId="83"/>
    <tableColumn id="3" name="Visibility" dataDxfId="82"/>
    <tableColumn id="10" name="Label" dataDxfId="81"/>
    <tableColumn id="16" name="Label Fill Color" dataDxfId="80"/>
    <tableColumn id="9" name="Label Position" dataDxfId="79"/>
    <tableColumn id="8" name="Tooltip" dataDxfId="78"/>
    <tableColumn id="18" name="Layout Order" dataDxfId="77"/>
    <tableColumn id="13" name="X" dataDxfId="76"/>
    <tableColumn id="14" name="Y" dataDxfId="75"/>
    <tableColumn id="12" name="Locked?" dataDxfId="74"/>
    <tableColumn id="19" name="Polar R" dataDxfId="73"/>
    <tableColumn id="20" name="Polar Angle" dataDxfId="72"/>
    <tableColumn id="21" name="Degree" dataDxfId="71"/>
    <tableColumn id="22" name="In-Degree" dataDxfId="70"/>
    <tableColumn id="23" name="Out-Degree" dataDxfId="69"/>
    <tableColumn id="24" name="Betweenness Centrality" dataDxfId="68"/>
    <tableColumn id="25" name="Closeness Centrality" dataDxfId="67"/>
    <tableColumn id="26" name="Eigenvector Centrality" dataDxfId="66"/>
    <tableColumn id="15" name="PageRank" dataDxfId="65"/>
    <tableColumn id="27" name="Clustering Coefficient" dataDxfId="64"/>
    <tableColumn id="29" name="Reciprocated Vertex Pair Ratio" dataDxfId="63"/>
    <tableColumn id="11" name="ID" dataDxfId="62"/>
    <tableColumn id="28" name="Dynamic Filter" dataDxfId="61"/>
    <tableColumn id="17" name="Gender" dataDxfId="60"/>
    <tableColumn id="30" name="Betweenness Centrality2" dataDxfId="59"/>
    <tableColumn id="31" name="Vertex Group" dataDxfId="58">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57">
  <autoFilter ref="A2:X7"/>
  <tableColumns count="24">
    <tableColumn id="1" name="Group" dataDxfId="56"/>
    <tableColumn id="2" name="Vertex Color" dataDxfId="55"/>
    <tableColumn id="3" name="Vertex Shape" dataDxfId="54"/>
    <tableColumn id="22" name="Visibility" dataDxfId="53"/>
    <tableColumn id="4" name="Collapsed?"/>
    <tableColumn id="18" name="Label" dataDxfId="52"/>
    <tableColumn id="20" name="Collapsed X"/>
    <tableColumn id="21" name="Collapsed Y"/>
    <tableColumn id="6" name="ID" dataDxfId="51"/>
    <tableColumn id="19" name="Collapsed Properties" dataDxfId="50"/>
    <tableColumn id="5" name="Vertices" dataDxfId="49"/>
    <tableColumn id="7" name="Unique Edges" dataDxfId="48"/>
    <tableColumn id="8" name="Edges With Duplicates" dataDxfId="47"/>
    <tableColumn id="9" name="Total Edges" dataDxfId="46"/>
    <tableColumn id="10" name="Self-Loops" dataDxfId="45"/>
    <tableColumn id="24" name="Reciprocated Vertex Pair Ratio" dataDxfId="44"/>
    <tableColumn id="25" name="Reciprocated Edge Ratio" dataDxfId="43"/>
    <tableColumn id="11" name="Connected Components" dataDxfId="42"/>
    <tableColumn id="12" name="Single-Vertex Connected Components" dataDxfId="41"/>
    <tableColumn id="13" name="Maximum Vertices in a Connected Component" dataDxfId="40"/>
    <tableColumn id="14" name="Maximum Edges in a Connected Component" dataDxfId="39"/>
    <tableColumn id="15" name="Maximum Geodesic Distance (Diameter)" dataDxfId="38"/>
    <tableColumn id="16" name="Average Geodesic Distance" dataDxfId="37"/>
    <tableColumn id="17" name="Graph Density"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5" dataDxfId="34">
  <autoFilter ref="A1:C30"/>
  <tableColumns count="3">
    <tableColumn id="1" name="Group" dataDxfId="33"/>
    <tableColumn id="2" name="Vertex" dataDxfId="32"/>
    <tableColumn id="3" name="Vertex ID" dataDxfId="3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30"/>
    <tableColumn id="2" name="Value" dataDxfId="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
    <tableColumn id="2" name="Degree Frequency" dataDxfId="27">
      <calculatedColumnFormula>COUNTIF(Vertices[Degree], "&gt;= " &amp; D2) - COUNTIF(Vertices[Degree], "&gt;=" &amp; D3)</calculatedColumnFormula>
    </tableColumn>
    <tableColumn id="3" name="In-Degree Bin" dataDxfId="26"/>
    <tableColumn id="4" name="In-Degree Frequency" dataDxfId="25">
      <calculatedColumnFormula>COUNTIF(Vertices[In-Degree], "&gt;= " &amp; F2) - COUNTIF(Vertices[In-Degree], "&gt;=" &amp; F3)</calculatedColumnFormula>
    </tableColumn>
    <tableColumn id="5" name="Out-Degree Bin" dataDxfId="24"/>
    <tableColumn id="6" name="Out-Degree Frequency" dataDxfId="23">
      <calculatedColumnFormula>COUNTIF(Vertices[Out-Degree], "&gt;= " &amp; H2) - COUNTIF(Vertices[Out-Degree], "&gt;=" &amp; H3)</calculatedColumnFormula>
    </tableColumn>
    <tableColumn id="7" name="Betweenness Centrality Bin" dataDxfId="22"/>
    <tableColumn id="8" name="Betweenness Centrality Frequency" dataDxfId="21">
      <calculatedColumnFormula>COUNTIF(Vertices[Betweenness Centrality], "&gt;= " &amp; J2) - COUNTIF(Vertices[Betweenness Centrality], "&gt;=" &amp; J3)</calculatedColumnFormula>
    </tableColumn>
    <tableColumn id="9" name="Closeness Centrality Bin" dataDxfId="20"/>
    <tableColumn id="10" name="Closeness Centrality Frequency" dataDxfId="19">
      <calculatedColumnFormula>COUNTIF(Vertices[Closeness Centrality], "&gt;= " &amp; L2) - COUNTIF(Vertices[Closeness Centrality], "&gt;=" &amp; L3)</calculatedColumnFormula>
    </tableColumn>
    <tableColumn id="11" name="Eigenvector Centrality Bin" dataDxfId="18"/>
    <tableColumn id="12" name="Eigenvector Centrality Frequency" dataDxfId="17">
      <calculatedColumnFormula>COUNTIF(Vertices[Eigenvector Centrality], "&gt;= " &amp; N2) - COUNTIF(Vertices[Eigenvector Centrality], "&gt;=" &amp; N3)</calculatedColumnFormula>
    </tableColumn>
    <tableColumn id="18" name="PageRank Bin" dataDxfId="16"/>
    <tableColumn id="17" name="PageRank Frequency" dataDxfId="15">
      <calculatedColumnFormula>COUNTIF(Vertices[Eigenvector Centrality], "&gt;= " &amp; P2) - COUNTIF(Vertices[Eigenvector Centrality], "&gt;=" &amp; P3)</calculatedColumnFormula>
    </tableColumn>
    <tableColumn id="13" name="Clustering Coefficient Bin" dataDxfId="14"/>
    <tableColumn id="14" name="Clustering Coefficient Frequency" dataDxfId="13">
      <calculatedColumnFormula>COUNTIF(Vertices[Clustering Coefficient], "&gt;= " &amp; R2) - COUNTIF(Vertices[Clustering Coefficient], "&gt;=" &amp; R3)</calculatedColumnFormula>
    </tableColumn>
    <tableColumn id="15" name="Dynamic Filter Bin" dataDxfId="12"/>
    <tableColumn id="16" name="Dynamic Filter Frequency" dataDxfId="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7"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353</v>
      </c>
      <c r="P2" s="7" t="s">
        <v>354</v>
      </c>
    </row>
    <row r="3" spans="1:16" ht="15" customHeight="1">
      <c r="A3" t="s">
        <v>249</v>
      </c>
      <c r="B3" t="s">
        <v>251</v>
      </c>
      <c r="C3" s="49" t="s">
        <v>385</v>
      </c>
      <c r="D3" s="50">
        <v>3</v>
      </c>
      <c r="E3" s="61"/>
      <c r="F3" s="51">
        <v>80</v>
      </c>
      <c r="G3" s="49"/>
      <c r="H3" s="53"/>
      <c r="I3" s="52"/>
      <c r="J3" s="52"/>
      <c r="K3" s="63"/>
      <c r="L3" s="58">
        <v>3</v>
      </c>
      <c r="M3" s="58"/>
      <c r="N3">
        <v>3</v>
      </c>
      <c r="O3" t="str">
        <f>REPLACE(INDEX(GroupVertices[Group],MATCH("~"&amp;Edges[[#This Row],[Vertex 1]],GroupVertices[Vertex],0)),1,1,"")</f>
        <v>4</v>
      </c>
      <c r="P3" t="str">
        <f>REPLACE(INDEX(GroupVertices[Group],MATCH("~"&amp;Edges[[#This Row],[Vertex 2]],GroupVertices[Vertex],0)),1,1,"")</f>
        <v>4</v>
      </c>
    </row>
    <row r="4" spans="1:16" ht="15" customHeight="1">
      <c r="A4" s="46" t="s">
        <v>249</v>
      </c>
      <c r="B4" s="46" t="s">
        <v>257</v>
      </c>
      <c r="C4" s="49" t="s">
        <v>386</v>
      </c>
      <c r="D4" s="50">
        <v>8.6</v>
      </c>
      <c r="E4" s="61"/>
      <c r="F4" s="51">
        <v>48</v>
      </c>
      <c r="G4" s="49"/>
      <c r="H4" s="53"/>
      <c r="I4" s="52"/>
      <c r="J4" s="52"/>
      <c r="K4" s="63"/>
      <c r="L4" s="82">
        <v>4</v>
      </c>
      <c r="M4" s="82"/>
      <c r="N4">
        <v>7</v>
      </c>
      <c r="O4" t="str">
        <f>REPLACE(INDEX(GroupVertices[Group],MATCH("~"&amp;Edges[[#This Row],[Vertex 1]],GroupVertices[Vertex],0)),1,1,"")</f>
        <v>4</v>
      </c>
      <c r="P4" t="str">
        <f>REPLACE(INDEX(GroupVertices[Group],MATCH("~"&amp;Edges[[#This Row],[Vertex 2]],GroupVertices[Vertex],0)),1,1,"")</f>
        <v>2</v>
      </c>
    </row>
    <row r="5" spans="1:16" ht="45">
      <c r="A5" s="46" t="s">
        <v>249</v>
      </c>
      <c r="B5" s="46" t="s">
        <v>259</v>
      </c>
      <c r="C5" s="49" t="s">
        <v>387</v>
      </c>
      <c r="D5" s="50">
        <v>5.8</v>
      </c>
      <c r="E5" s="61"/>
      <c r="F5" s="51">
        <v>64</v>
      </c>
      <c r="G5" s="49"/>
      <c r="H5" s="53"/>
      <c r="I5" s="52"/>
      <c r="J5" s="52"/>
      <c r="K5" s="63"/>
      <c r="L5" s="82">
        <v>5</v>
      </c>
      <c r="M5" s="82"/>
      <c r="N5">
        <v>5</v>
      </c>
      <c r="O5" t="str">
        <f>REPLACE(INDEX(GroupVertices[Group],MATCH("~"&amp;Edges[[#This Row],[Vertex 1]],GroupVertices[Vertex],0)),1,1,"")</f>
        <v>4</v>
      </c>
      <c r="P5" t="str">
        <f>REPLACE(INDEX(GroupVertices[Group],MATCH("~"&amp;Edges[[#This Row],[Vertex 2]],GroupVertices[Vertex],0)),1,1,"")</f>
        <v>5</v>
      </c>
    </row>
    <row r="6" spans="1:16" ht="15">
      <c r="A6" s="46" t="s">
        <v>249</v>
      </c>
      <c r="B6" s="46" t="s">
        <v>262</v>
      </c>
      <c r="C6" s="49" t="s">
        <v>388</v>
      </c>
      <c r="D6" s="50">
        <v>10</v>
      </c>
      <c r="E6" s="61"/>
      <c r="F6" s="51">
        <v>40</v>
      </c>
      <c r="G6" s="49"/>
      <c r="H6" s="53"/>
      <c r="I6" s="52"/>
      <c r="J6" s="52"/>
      <c r="K6" s="63"/>
      <c r="L6" s="82">
        <v>6</v>
      </c>
      <c r="M6" s="82"/>
      <c r="N6">
        <v>9</v>
      </c>
      <c r="O6" t="str">
        <f>REPLACE(INDEX(GroupVertices[Group],MATCH("~"&amp;Edges[[#This Row],[Vertex 1]],GroupVertices[Vertex],0)),1,1,"")</f>
        <v>4</v>
      </c>
      <c r="P6" t="str">
        <f>REPLACE(INDEX(GroupVertices[Group],MATCH("~"&amp;Edges[[#This Row],[Vertex 2]],GroupVertices[Vertex],0)),1,1,"")</f>
        <v>4</v>
      </c>
    </row>
    <row r="7" spans="1:16" ht="30">
      <c r="A7" s="46" t="s">
        <v>249</v>
      </c>
      <c r="B7" s="46" t="s">
        <v>269</v>
      </c>
      <c r="C7" s="49" t="s">
        <v>386</v>
      </c>
      <c r="D7" s="50">
        <v>8.6</v>
      </c>
      <c r="E7" s="61"/>
      <c r="F7" s="51">
        <v>48</v>
      </c>
      <c r="G7" s="49"/>
      <c r="H7" s="53"/>
      <c r="I7" s="52"/>
      <c r="J7" s="52"/>
      <c r="K7" s="63"/>
      <c r="L7" s="82">
        <v>7</v>
      </c>
      <c r="M7" s="82"/>
      <c r="N7">
        <v>7</v>
      </c>
      <c r="O7" t="str">
        <f>REPLACE(INDEX(GroupVertices[Group],MATCH("~"&amp;Edges[[#This Row],[Vertex 1]],GroupVertices[Vertex],0)),1,1,"")</f>
        <v>4</v>
      </c>
      <c r="P7" t="str">
        <f>REPLACE(INDEX(GroupVertices[Group],MATCH("~"&amp;Edges[[#This Row],[Vertex 2]],GroupVertices[Vertex],0)),1,1,"")</f>
        <v>1</v>
      </c>
    </row>
    <row r="8" spans="1:16" ht="45">
      <c r="A8" s="46" t="s">
        <v>249</v>
      </c>
      <c r="B8" s="46" t="s">
        <v>276</v>
      </c>
      <c r="C8" s="49" t="s">
        <v>385</v>
      </c>
      <c r="D8" s="50">
        <v>3</v>
      </c>
      <c r="E8" s="61"/>
      <c r="F8" s="51">
        <v>80</v>
      </c>
      <c r="G8" s="49"/>
      <c r="H8" s="53"/>
      <c r="I8" s="52"/>
      <c r="J8" s="52"/>
      <c r="K8" s="63"/>
      <c r="L8" s="82">
        <v>8</v>
      </c>
      <c r="M8" s="82"/>
      <c r="N8">
        <v>2</v>
      </c>
      <c r="O8" t="str">
        <f>REPLACE(INDEX(GroupVertices[Group],MATCH("~"&amp;Edges[[#This Row],[Vertex 1]],GroupVertices[Vertex],0)),1,1,"")</f>
        <v>4</v>
      </c>
      <c r="P8" t="str">
        <f>REPLACE(INDEX(GroupVertices[Group],MATCH("~"&amp;Edges[[#This Row],[Vertex 2]],GroupVertices[Vertex],0)),1,1,"")</f>
        <v>4</v>
      </c>
    </row>
    <row r="9" spans="1:16" ht="45">
      <c r="A9" s="46" t="s">
        <v>249</v>
      </c>
      <c r="B9" s="46" t="s">
        <v>277</v>
      </c>
      <c r="C9" s="49" t="s">
        <v>389</v>
      </c>
      <c r="D9" s="50">
        <v>4.4</v>
      </c>
      <c r="E9" s="61"/>
      <c r="F9" s="51">
        <v>72</v>
      </c>
      <c r="G9" s="49"/>
      <c r="H9" s="53"/>
      <c r="I9" s="52"/>
      <c r="J9" s="52"/>
      <c r="K9" s="63"/>
      <c r="L9" s="82">
        <v>9</v>
      </c>
      <c r="M9" s="82"/>
      <c r="N9">
        <v>4</v>
      </c>
      <c r="O9" t="str">
        <f>REPLACE(INDEX(GroupVertices[Group],MATCH("~"&amp;Edges[[#This Row],[Vertex 1]],GroupVertices[Vertex],0)),1,1,"")</f>
        <v>4</v>
      </c>
      <c r="P9" t="str">
        <f>REPLACE(INDEX(GroupVertices[Group],MATCH("~"&amp;Edges[[#This Row],[Vertex 2]],GroupVertices[Vertex],0)),1,1,"")</f>
        <v>1</v>
      </c>
    </row>
    <row r="10" spans="1:16" ht="15">
      <c r="A10" s="46" t="s">
        <v>250</v>
      </c>
      <c r="B10" s="46" t="s">
        <v>263</v>
      </c>
      <c r="C10" s="49" t="s">
        <v>388</v>
      </c>
      <c r="D10" s="50">
        <v>10</v>
      </c>
      <c r="E10" s="61"/>
      <c r="F10" s="51">
        <v>40</v>
      </c>
      <c r="G10" s="49"/>
      <c r="H10" s="53"/>
      <c r="I10" s="52"/>
      <c r="J10" s="52"/>
      <c r="K10" s="63"/>
      <c r="L10" s="82">
        <v>10</v>
      </c>
      <c r="M10" s="82"/>
      <c r="N10">
        <v>9</v>
      </c>
      <c r="O10" t="str">
        <f>REPLACE(INDEX(GroupVertices[Group],MATCH("~"&amp;Edges[[#This Row],[Vertex 1]],GroupVertices[Vertex],0)),1,1,"")</f>
        <v>3</v>
      </c>
      <c r="P10" t="str">
        <f>REPLACE(INDEX(GroupVertices[Group],MATCH("~"&amp;Edges[[#This Row],[Vertex 2]],GroupVertices[Vertex],0)),1,1,"")</f>
        <v>3</v>
      </c>
    </row>
    <row r="11" spans="1:16" ht="45">
      <c r="A11" s="46" t="s">
        <v>250</v>
      </c>
      <c r="B11" s="46" t="s">
        <v>266</v>
      </c>
      <c r="C11" s="49" t="s">
        <v>385</v>
      </c>
      <c r="D11" s="50">
        <v>3</v>
      </c>
      <c r="E11" s="61"/>
      <c r="F11" s="51">
        <v>80</v>
      </c>
      <c r="G11" s="49"/>
      <c r="H11" s="53"/>
      <c r="I11" s="52"/>
      <c r="J11" s="52"/>
      <c r="K11" s="63"/>
      <c r="L11" s="82">
        <v>11</v>
      </c>
      <c r="M11" s="82"/>
      <c r="N11">
        <v>2</v>
      </c>
      <c r="O11" t="str">
        <f>REPLACE(INDEX(GroupVertices[Group],MATCH("~"&amp;Edges[[#This Row],[Vertex 1]],GroupVertices[Vertex],0)),1,1,"")</f>
        <v>3</v>
      </c>
      <c r="P11" t="str">
        <f>REPLACE(INDEX(GroupVertices[Group],MATCH("~"&amp;Edges[[#This Row],[Vertex 2]],GroupVertices[Vertex],0)),1,1,"")</f>
        <v>3</v>
      </c>
    </row>
    <row r="12" spans="1:16" ht="15">
      <c r="A12" s="46" t="s">
        <v>251</v>
      </c>
      <c r="B12" s="46" t="s">
        <v>262</v>
      </c>
      <c r="C12" s="49" t="s">
        <v>388</v>
      </c>
      <c r="D12" s="50">
        <v>10</v>
      </c>
      <c r="E12" s="61"/>
      <c r="F12" s="51">
        <v>40</v>
      </c>
      <c r="G12" s="49"/>
      <c r="H12" s="53"/>
      <c r="I12" s="52"/>
      <c r="J12" s="52"/>
      <c r="K12" s="63"/>
      <c r="L12" s="82">
        <v>12</v>
      </c>
      <c r="M12" s="82"/>
      <c r="N12">
        <v>10</v>
      </c>
      <c r="O12" t="str">
        <f>REPLACE(INDEX(GroupVertices[Group],MATCH("~"&amp;Edges[[#This Row],[Vertex 1]],GroupVertices[Vertex],0)),1,1,"")</f>
        <v>4</v>
      </c>
      <c r="P12" t="str">
        <f>REPLACE(INDEX(GroupVertices[Group],MATCH("~"&amp;Edges[[#This Row],[Vertex 2]],GroupVertices[Vertex],0)),1,1,"")</f>
        <v>4</v>
      </c>
    </row>
    <row r="13" spans="1:16" ht="15">
      <c r="A13" s="46" t="s">
        <v>252</v>
      </c>
      <c r="B13" s="46" t="s">
        <v>257</v>
      </c>
      <c r="C13" s="49" t="s">
        <v>388</v>
      </c>
      <c r="D13" s="50">
        <v>10</v>
      </c>
      <c r="E13" s="61"/>
      <c r="F13" s="51">
        <v>40</v>
      </c>
      <c r="G13" s="49"/>
      <c r="H13" s="53"/>
      <c r="I13" s="52"/>
      <c r="J13" s="52"/>
      <c r="K13" s="63"/>
      <c r="L13" s="82">
        <v>13</v>
      </c>
      <c r="M13" s="82"/>
      <c r="N13">
        <v>9</v>
      </c>
      <c r="O13" t="str">
        <f>REPLACE(INDEX(GroupVertices[Group],MATCH("~"&amp;Edges[[#This Row],[Vertex 1]],GroupVertices[Vertex],0)),1,1,"")</f>
        <v>1</v>
      </c>
      <c r="P13" t="str">
        <f>REPLACE(INDEX(GroupVertices[Group],MATCH("~"&amp;Edges[[#This Row],[Vertex 2]],GroupVertices[Vertex],0)),1,1,"")</f>
        <v>2</v>
      </c>
    </row>
    <row r="14" spans="1:16" ht="15">
      <c r="A14" s="46" t="s">
        <v>252</v>
      </c>
      <c r="B14" s="46" t="s">
        <v>258</v>
      </c>
      <c r="C14" s="49" t="s">
        <v>388</v>
      </c>
      <c r="D14" s="50">
        <v>10</v>
      </c>
      <c r="E14" s="61"/>
      <c r="F14" s="51">
        <v>40</v>
      </c>
      <c r="G14" s="49"/>
      <c r="H14" s="53"/>
      <c r="I14" s="52"/>
      <c r="J14" s="52"/>
      <c r="K14" s="63"/>
      <c r="L14" s="82">
        <v>14</v>
      </c>
      <c r="M14" s="82"/>
      <c r="N14">
        <v>10</v>
      </c>
      <c r="O14" t="str">
        <f>REPLACE(INDEX(GroupVertices[Group],MATCH("~"&amp;Edges[[#This Row],[Vertex 1]],GroupVertices[Vertex],0)),1,1,"")</f>
        <v>1</v>
      </c>
      <c r="P14" t="str">
        <f>REPLACE(INDEX(GroupVertices[Group],MATCH("~"&amp;Edges[[#This Row],[Vertex 2]],GroupVertices[Vertex],0)),1,1,"")</f>
        <v>1</v>
      </c>
    </row>
    <row r="15" spans="1:16" ht="45">
      <c r="A15" s="46" t="s">
        <v>252</v>
      </c>
      <c r="B15" s="46" t="s">
        <v>263</v>
      </c>
      <c r="C15" s="49" t="s">
        <v>387</v>
      </c>
      <c r="D15" s="50">
        <v>5.8</v>
      </c>
      <c r="E15" s="61"/>
      <c r="F15" s="51">
        <v>64</v>
      </c>
      <c r="G15" s="49"/>
      <c r="H15" s="53"/>
      <c r="I15" s="52"/>
      <c r="J15" s="52"/>
      <c r="K15" s="63"/>
      <c r="L15" s="82">
        <v>15</v>
      </c>
      <c r="M15" s="82"/>
      <c r="N15">
        <v>5</v>
      </c>
      <c r="O15" t="str">
        <f>REPLACE(INDEX(GroupVertices[Group],MATCH("~"&amp;Edges[[#This Row],[Vertex 1]],GroupVertices[Vertex],0)),1,1,"")</f>
        <v>1</v>
      </c>
      <c r="P15" t="str">
        <f>REPLACE(INDEX(GroupVertices[Group],MATCH("~"&amp;Edges[[#This Row],[Vertex 2]],GroupVertices[Vertex],0)),1,1,"")</f>
        <v>3</v>
      </c>
    </row>
    <row r="16" spans="1:16" ht="45">
      <c r="A16" s="46" t="s">
        <v>252</v>
      </c>
      <c r="B16" s="46" t="s">
        <v>269</v>
      </c>
      <c r="C16" s="49" t="s">
        <v>385</v>
      </c>
      <c r="D16" s="50">
        <v>3</v>
      </c>
      <c r="E16" s="61"/>
      <c r="F16" s="51">
        <v>80</v>
      </c>
      <c r="G16" s="49"/>
      <c r="H16" s="53"/>
      <c r="I16" s="52"/>
      <c r="J16" s="52"/>
      <c r="K16" s="63"/>
      <c r="L16" s="82">
        <v>16</v>
      </c>
      <c r="M16" s="82"/>
      <c r="N16">
        <v>2</v>
      </c>
      <c r="O16" t="str">
        <f>REPLACE(INDEX(GroupVertices[Group],MATCH("~"&amp;Edges[[#This Row],[Vertex 1]],GroupVertices[Vertex],0)),1,1,"")</f>
        <v>1</v>
      </c>
      <c r="P16" t="str">
        <f>REPLACE(INDEX(GroupVertices[Group],MATCH("~"&amp;Edges[[#This Row],[Vertex 2]],GroupVertices[Vertex],0)),1,1,"")</f>
        <v>1</v>
      </c>
    </row>
    <row r="17" spans="1:16" ht="45">
      <c r="A17" s="46" t="s">
        <v>253</v>
      </c>
      <c r="B17" s="46" t="s">
        <v>268</v>
      </c>
      <c r="C17" s="49" t="s">
        <v>389</v>
      </c>
      <c r="D17" s="50">
        <v>4.4</v>
      </c>
      <c r="E17" s="61"/>
      <c r="F17" s="51">
        <v>72</v>
      </c>
      <c r="G17" s="49"/>
      <c r="H17" s="53"/>
      <c r="I17" s="52"/>
      <c r="J17" s="52"/>
      <c r="K17" s="63"/>
      <c r="L17" s="82">
        <v>17</v>
      </c>
      <c r="M17" s="82"/>
      <c r="N17">
        <v>4</v>
      </c>
      <c r="O17" t="str">
        <f>REPLACE(INDEX(GroupVertices[Group],MATCH("~"&amp;Edges[[#This Row],[Vertex 1]],GroupVertices[Vertex],0)),1,1,"")</f>
        <v>2</v>
      </c>
      <c r="P17" t="str">
        <f>REPLACE(INDEX(GroupVertices[Group],MATCH("~"&amp;Edges[[#This Row],[Vertex 2]],GroupVertices[Vertex],0)),1,1,"")</f>
        <v>2</v>
      </c>
    </row>
    <row r="18" spans="1:16" ht="30">
      <c r="A18" s="46" t="s">
        <v>253</v>
      </c>
      <c r="B18" s="46" t="s">
        <v>270</v>
      </c>
      <c r="C18" s="49" t="s">
        <v>386</v>
      </c>
      <c r="D18" s="50">
        <v>8.6</v>
      </c>
      <c r="E18" s="61"/>
      <c r="F18" s="51">
        <v>48</v>
      </c>
      <c r="G18" s="49"/>
      <c r="H18" s="53"/>
      <c r="I18" s="52"/>
      <c r="J18" s="52"/>
      <c r="K18" s="63"/>
      <c r="L18" s="82">
        <v>18</v>
      </c>
      <c r="M18" s="82"/>
      <c r="N18">
        <v>7</v>
      </c>
      <c r="O18" t="str">
        <f>REPLACE(INDEX(GroupVertices[Group],MATCH("~"&amp;Edges[[#This Row],[Vertex 1]],GroupVertices[Vertex],0)),1,1,"")</f>
        <v>2</v>
      </c>
      <c r="P18" t="str">
        <f>REPLACE(INDEX(GroupVertices[Group],MATCH("~"&amp;Edges[[#This Row],[Vertex 2]],GroupVertices[Vertex],0)),1,1,"")</f>
        <v>2</v>
      </c>
    </row>
    <row r="19" spans="1:16" ht="15">
      <c r="A19" s="46" t="s">
        <v>253</v>
      </c>
      <c r="B19" s="46" t="s">
        <v>275</v>
      </c>
      <c r="C19" s="49" t="s">
        <v>388</v>
      </c>
      <c r="D19" s="50">
        <v>10</v>
      </c>
      <c r="E19" s="61"/>
      <c r="F19" s="51">
        <v>40</v>
      </c>
      <c r="G19" s="49"/>
      <c r="H19" s="53"/>
      <c r="I19" s="52"/>
      <c r="J19" s="52"/>
      <c r="K19" s="63"/>
      <c r="L19" s="82">
        <v>19</v>
      </c>
      <c r="M19" s="82"/>
      <c r="N19">
        <v>8</v>
      </c>
      <c r="O19" t="str">
        <f>REPLACE(INDEX(GroupVertices[Group],MATCH("~"&amp;Edges[[#This Row],[Vertex 1]],GroupVertices[Vertex],0)),1,1,"")</f>
        <v>2</v>
      </c>
      <c r="P19" t="str">
        <f>REPLACE(INDEX(GroupVertices[Group],MATCH("~"&amp;Edges[[#This Row],[Vertex 2]],GroupVertices[Vertex],0)),1,1,"")</f>
        <v>2</v>
      </c>
    </row>
    <row r="20" spans="1:16" ht="45">
      <c r="A20" s="46" t="s">
        <v>253</v>
      </c>
      <c r="B20" s="46" t="s">
        <v>278</v>
      </c>
      <c r="C20" s="49" t="s">
        <v>385</v>
      </c>
      <c r="D20" s="50">
        <v>3</v>
      </c>
      <c r="E20" s="61"/>
      <c r="F20" s="51">
        <v>80</v>
      </c>
      <c r="G20" s="49"/>
      <c r="H20" s="53"/>
      <c r="I20" s="52"/>
      <c r="J20" s="52"/>
      <c r="K20" s="63"/>
      <c r="L20" s="82">
        <v>20</v>
      </c>
      <c r="M20" s="82"/>
      <c r="N20">
        <v>3</v>
      </c>
      <c r="O20" t="str">
        <f>REPLACE(INDEX(GroupVertices[Group],MATCH("~"&amp;Edges[[#This Row],[Vertex 1]],GroupVertices[Vertex],0)),1,1,"")</f>
        <v>2</v>
      </c>
      <c r="P20" t="str">
        <f>REPLACE(INDEX(GroupVertices[Group],MATCH("~"&amp;Edges[[#This Row],[Vertex 2]],GroupVertices[Vertex],0)),1,1,"")</f>
        <v>2</v>
      </c>
    </row>
    <row r="21" spans="1:16" ht="45">
      <c r="A21" s="46" t="s">
        <v>254</v>
      </c>
      <c r="B21" s="46" t="s">
        <v>256</v>
      </c>
      <c r="C21" s="49" t="s">
        <v>385</v>
      </c>
      <c r="D21" s="50">
        <v>3</v>
      </c>
      <c r="E21" s="61"/>
      <c r="F21" s="51">
        <v>80</v>
      </c>
      <c r="G21" s="49"/>
      <c r="H21" s="53"/>
      <c r="I21" s="52"/>
      <c r="J21" s="52"/>
      <c r="K21" s="63"/>
      <c r="L21" s="82">
        <v>21</v>
      </c>
      <c r="M21" s="82"/>
      <c r="N21">
        <v>1</v>
      </c>
      <c r="O21" t="str">
        <f>REPLACE(INDEX(GroupVertices[Group],MATCH("~"&amp;Edges[[#This Row],[Vertex 1]],GroupVertices[Vertex],0)),1,1,"")</f>
        <v>1</v>
      </c>
      <c r="P21" t="str">
        <f>REPLACE(INDEX(GroupVertices[Group],MATCH("~"&amp;Edges[[#This Row],[Vertex 2]],GroupVertices[Vertex],0)),1,1,"")</f>
        <v>1</v>
      </c>
    </row>
    <row r="22" spans="1:16" ht="45">
      <c r="A22" s="46" t="s">
        <v>255</v>
      </c>
      <c r="B22" s="46" t="s">
        <v>257</v>
      </c>
      <c r="C22" s="49" t="s">
        <v>389</v>
      </c>
      <c r="D22" s="50">
        <v>4.4</v>
      </c>
      <c r="E22" s="61"/>
      <c r="F22" s="51">
        <v>72</v>
      </c>
      <c r="G22" s="49"/>
      <c r="H22" s="53"/>
      <c r="I22" s="52"/>
      <c r="J22" s="52"/>
      <c r="K22" s="63"/>
      <c r="L22" s="82">
        <v>22</v>
      </c>
      <c r="M22" s="82"/>
      <c r="N22">
        <v>4</v>
      </c>
      <c r="O22" t="str">
        <f>REPLACE(INDEX(GroupVertices[Group],MATCH("~"&amp;Edges[[#This Row],[Vertex 1]],GroupVertices[Vertex],0)),1,1,"")</f>
        <v>3</v>
      </c>
      <c r="P22" t="str">
        <f>REPLACE(INDEX(GroupVertices[Group],MATCH("~"&amp;Edges[[#This Row],[Vertex 2]],GroupVertices[Vertex],0)),1,1,"")</f>
        <v>2</v>
      </c>
    </row>
    <row r="23" spans="1:16" ht="45">
      <c r="A23" s="46" t="s">
        <v>255</v>
      </c>
      <c r="B23" s="46" t="s">
        <v>262</v>
      </c>
      <c r="C23" s="49" t="s">
        <v>385</v>
      </c>
      <c r="D23" s="50">
        <v>3</v>
      </c>
      <c r="E23" s="61"/>
      <c r="F23" s="51">
        <v>80</v>
      </c>
      <c r="G23" s="49"/>
      <c r="H23" s="53"/>
      <c r="I23" s="52"/>
      <c r="J23" s="52"/>
      <c r="K23" s="63"/>
      <c r="L23" s="82">
        <v>23</v>
      </c>
      <c r="M23" s="82"/>
      <c r="N23">
        <v>2</v>
      </c>
      <c r="O23" t="str">
        <f>REPLACE(INDEX(GroupVertices[Group],MATCH("~"&amp;Edges[[#This Row],[Vertex 1]],GroupVertices[Vertex],0)),1,1,"")</f>
        <v>3</v>
      </c>
      <c r="P23" t="str">
        <f>REPLACE(INDEX(GroupVertices[Group],MATCH("~"&amp;Edges[[#This Row],[Vertex 2]],GroupVertices[Vertex],0)),1,1,"")</f>
        <v>4</v>
      </c>
    </row>
    <row r="24" spans="1:16" ht="15">
      <c r="A24" s="46" t="s">
        <v>255</v>
      </c>
      <c r="B24" s="46" t="s">
        <v>273</v>
      </c>
      <c r="C24" s="49" t="s">
        <v>388</v>
      </c>
      <c r="D24" s="50">
        <v>10</v>
      </c>
      <c r="E24" s="61"/>
      <c r="F24" s="51">
        <v>40</v>
      </c>
      <c r="G24" s="49"/>
      <c r="H24" s="53"/>
      <c r="I24" s="52"/>
      <c r="J24" s="52"/>
      <c r="K24" s="63"/>
      <c r="L24" s="82">
        <v>24</v>
      </c>
      <c r="M24" s="82"/>
      <c r="N24">
        <v>8</v>
      </c>
      <c r="O24" t="str">
        <f>REPLACE(INDEX(GroupVertices[Group],MATCH("~"&amp;Edges[[#This Row],[Vertex 1]],GroupVertices[Vertex],0)),1,1,"")</f>
        <v>3</v>
      </c>
      <c r="P24" t="str">
        <f>REPLACE(INDEX(GroupVertices[Group],MATCH("~"&amp;Edges[[#This Row],[Vertex 2]],GroupVertices[Vertex],0)),1,1,"")</f>
        <v>3</v>
      </c>
    </row>
    <row r="25" spans="1:16" ht="45">
      <c r="A25" s="46" t="s">
        <v>256</v>
      </c>
      <c r="B25" s="46" t="s">
        <v>258</v>
      </c>
      <c r="C25" s="49" t="s">
        <v>389</v>
      </c>
      <c r="D25" s="50">
        <v>4.4</v>
      </c>
      <c r="E25" s="61"/>
      <c r="F25" s="51">
        <v>72</v>
      </c>
      <c r="G25" s="49"/>
      <c r="H25" s="53"/>
      <c r="I25" s="52"/>
      <c r="J25" s="52"/>
      <c r="K25" s="63"/>
      <c r="L25" s="82">
        <v>25</v>
      </c>
      <c r="M25" s="82"/>
      <c r="N25">
        <v>4</v>
      </c>
      <c r="O25" t="str">
        <f>REPLACE(INDEX(GroupVertices[Group],MATCH("~"&amp;Edges[[#This Row],[Vertex 1]],GroupVertices[Vertex],0)),1,1,"")</f>
        <v>1</v>
      </c>
      <c r="P25" t="str">
        <f>REPLACE(INDEX(GroupVertices[Group],MATCH("~"&amp;Edges[[#This Row],[Vertex 2]],GroupVertices[Vertex],0)),1,1,"")</f>
        <v>1</v>
      </c>
    </row>
    <row r="26" spans="1:16" ht="45">
      <c r="A26" s="46" t="s">
        <v>256</v>
      </c>
      <c r="B26" s="46" t="s">
        <v>272</v>
      </c>
      <c r="C26" s="49" t="s">
        <v>385</v>
      </c>
      <c r="D26" s="50">
        <v>3</v>
      </c>
      <c r="E26" s="61"/>
      <c r="F26" s="51">
        <v>80</v>
      </c>
      <c r="G26" s="49"/>
      <c r="H26" s="53"/>
      <c r="I26" s="52"/>
      <c r="J26" s="52"/>
      <c r="K26" s="63"/>
      <c r="L26" s="82">
        <v>26</v>
      </c>
      <c r="M26" s="82"/>
      <c r="N26">
        <v>2</v>
      </c>
      <c r="O26" t="str">
        <f>REPLACE(INDEX(GroupVertices[Group],MATCH("~"&amp;Edges[[#This Row],[Vertex 1]],GroupVertices[Vertex],0)),1,1,"")</f>
        <v>1</v>
      </c>
      <c r="P26" t="str">
        <f>REPLACE(INDEX(GroupVertices[Group],MATCH("~"&amp;Edges[[#This Row],[Vertex 2]],GroupVertices[Vertex],0)),1,1,"")</f>
        <v>1</v>
      </c>
    </row>
    <row r="27" spans="1:16" ht="30">
      <c r="A27" s="46" t="s">
        <v>257</v>
      </c>
      <c r="B27" s="46" t="s">
        <v>261</v>
      </c>
      <c r="C27" s="49" t="s">
        <v>390</v>
      </c>
      <c r="D27" s="50">
        <v>7.2</v>
      </c>
      <c r="E27" s="61"/>
      <c r="F27" s="51">
        <v>56</v>
      </c>
      <c r="G27" s="49"/>
      <c r="H27" s="53"/>
      <c r="I27" s="52"/>
      <c r="J27" s="52"/>
      <c r="K27" s="63"/>
      <c r="L27" s="82">
        <v>27</v>
      </c>
      <c r="M27" s="82"/>
      <c r="N27">
        <v>6</v>
      </c>
      <c r="O27" t="str">
        <f>REPLACE(INDEX(GroupVertices[Group],MATCH("~"&amp;Edges[[#This Row],[Vertex 1]],GroupVertices[Vertex],0)),1,1,"")</f>
        <v>2</v>
      </c>
      <c r="P27" t="str">
        <f>REPLACE(INDEX(GroupVertices[Group],MATCH("~"&amp;Edges[[#This Row],[Vertex 2]],GroupVertices[Vertex],0)),1,1,"")</f>
        <v>2</v>
      </c>
    </row>
    <row r="28" spans="1:16" ht="30">
      <c r="A28" s="46" t="s">
        <v>257</v>
      </c>
      <c r="B28" s="46" t="s">
        <v>278</v>
      </c>
      <c r="C28" s="49" t="s">
        <v>390</v>
      </c>
      <c r="D28" s="50">
        <v>7.2</v>
      </c>
      <c r="E28" s="61"/>
      <c r="F28" s="51">
        <v>56</v>
      </c>
      <c r="G28" s="49"/>
      <c r="H28" s="53"/>
      <c r="I28" s="52"/>
      <c r="J28" s="52"/>
      <c r="K28" s="63"/>
      <c r="L28" s="82">
        <v>28</v>
      </c>
      <c r="M28" s="82"/>
      <c r="N28">
        <v>6</v>
      </c>
      <c r="O28" t="str">
        <f>REPLACE(INDEX(GroupVertices[Group],MATCH("~"&amp;Edges[[#This Row],[Vertex 1]],GroupVertices[Vertex],0)),1,1,"")</f>
        <v>2</v>
      </c>
      <c r="P28" t="str">
        <f>REPLACE(INDEX(GroupVertices[Group],MATCH("~"&amp;Edges[[#This Row],[Vertex 2]],GroupVertices[Vertex],0)),1,1,"")</f>
        <v>2</v>
      </c>
    </row>
    <row r="29" spans="1:16" ht="15">
      <c r="A29" s="46" t="s">
        <v>258</v>
      </c>
      <c r="B29" s="46" t="s">
        <v>264</v>
      </c>
      <c r="C29" s="49" t="s">
        <v>388</v>
      </c>
      <c r="D29" s="50">
        <v>10</v>
      </c>
      <c r="E29" s="61"/>
      <c r="F29" s="51">
        <v>40</v>
      </c>
      <c r="G29" s="49"/>
      <c r="H29" s="53"/>
      <c r="I29" s="52"/>
      <c r="J29" s="52"/>
      <c r="K29" s="63"/>
      <c r="L29" s="82">
        <v>29</v>
      </c>
      <c r="M29" s="82"/>
      <c r="N29">
        <v>10</v>
      </c>
      <c r="O29" t="str">
        <f>REPLACE(INDEX(GroupVertices[Group],MATCH("~"&amp;Edges[[#This Row],[Vertex 1]],GroupVertices[Vertex],0)),1,1,"")</f>
        <v>1</v>
      </c>
      <c r="P29" t="str">
        <f>REPLACE(INDEX(GroupVertices[Group],MATCH("~"&amp;Edges[[#This Row],[Vertex 2]],GroupVertices[Vertex],0)),1,1,"")</f>
        <v>1</v>
      </c>
    </row>
    <row r="30" spans="1:16" ht="45">
      <c r="A30" s="46" t="s">
        <v>259</v>
      </c>
      <c r="B30" s="46" t="s">
        <v>267</v>
      </c>
      <c r="C30" s="49" t="s">
        <v>389</v>
      </c>
      <c r="D30" s="50">
        <v>4.4</v>
      </c>
      <c r="E30" s="61"/>
      <c r="F30" s="51">
        <v>72</v>
      </c>
      <c r="G30" s="49"/>
      <c r="H30" s="53"/>
      <c r="I30" s="52"/>
      <c r="J30" s="52"/>
      <c r="K30" s="63"/>
      <c r="L30" s="82">
        <v>30</v>
      </c>
      <c r="M30" s="82"/>
      <c r="N30">
        <v>4</v>
      </c>
      <c r="O30" t="str">
        <f>REPLACE(INDEX(GroupVertices[Group],MATCH("~"&amp;Edges[[#This Row],[Vertex 1]],GroupVertices[Vertex],0)),1,1,"")</f>
        <v>5</v>
      </c>
      <c r="P30" t="str">
        <f>REPLACE(INDEX(GroupVertices[Group],MATCH("~"&amp;Edges[[#This Row],[Vertex 2]],GroupVertices[Vertex],0)),1,1,"")</f>
        <v>5</v>
      </c>
    </row>
    <row r="31" spans="1:16" ht="30">
      <c r="A31" s="46" t="s">
        <v>259</v>
      </c>
      <c r="B31" s="46" t="s">
        <v>271</v>
      </c>
      <c r="C31" s="49" t="s">
        <v>390</v>
      </c>
      <c r="D31" s="50">
        <v>7.2</v>
      </c>
      <c r="E31" s="61"/>
      <c r="F31" s="51">
        <v>56</v>
      </c>
      <c r="G31" s="49"/>
      <c r="H31" s="53"/>
      <c r="I31" s="52"/>
      <c r="J31" s="52"/>
      <c r="K31" s="63"/>
      <c r="L31" s="82">
        <v>31</v>
      </c>
      <c r="M31" s="82"/>
      <c r="N31">
        <v>6</v>
      </c>
      <c r="O31" t="str">
        <f>REPLACE(INDEX(GroupVertices[Group],MATCH("~"&amp;Edges[[#This Row],[Vertex 1]],GroupVertices[Vertex],0)),1,1,"")</f>
        <v>5</v>
      </c>
      <c r="P31" t="str">
        <f>REPLACE(INDEX(GroupVertices[Group],MATCH("~"&amp;Edges[[#This Row],[Vertex 2]],GroupVertices[Vertex],0)),1,1,"")</f>
        <v>5</v>
      </c>
    </row>
    <row r="32" spans="1:16" ht="45">
      <c r="A32" s="46" t="s">
        <v>260</v>
      </c>
      <c r="B32" s="46" t="s">
        <v>266</v>
      </c>
      <c r="C32" s="49" t="s">
        <v>385</v>
      </c>
      <c r="D32" s="50">
        <v>3</v>
      </c>
      <c r="E32" s="61"/>
      <c r="F32" s="51">
        <v>80</v>
      </c>
      <c r="G32" s="49"/>
      <c r="H32" s="53"/>
      <c r="I32" s="52"/>
      <c r="J32" s="52"/>
      <c r="K32" s="63"/>
      <c r="L32" s="82">
        <v>32</v>
      </c>
      <c r="M32" s="82"/>
      <c r="N32">
        <v>2</v>
      </c>
      <c r="O32" t="str">
        <f>REPLACE(INDEX(GroupVertices[Group],MATCH("~"&amp;Edges[[#This Row],[Vertex 1]],GroupVertices[Vertex],0)),1,1,"")</f>
        <v>3</v>
      </c>
      <c r="P32" t="str">
        <f>REPLACE(INDEX(GroupVertices[Group],MATCH("~"&amp;Edges[[#This Row],[Vertex 2]],GroupVertices[Vertex],0)),1,1,"")</f>
        <v>3</v>
      </c>
    </row>
    <row r="33" spans="1:16" ht="15">
      <c r="A33" s="46" t="s">
        <v>261</v>
      </c>
      <c r="B33" s="46" t="s">
        <v>267</v>
      </c>
      <c r="C33" s="49" t="s">
        <v>388</v>
      </c>
      <c r="D33" s="50">
        <v>10</v>
      </c>
      <c r="E33" s="61"/>
      <c r="F33" s="51">
        <v>40</v>
      </c>
      <c r="G33" s="49"/>
      <c r="H33" s="53"/>
      <c r="I33" s="52"/>
      <c r="J33" s="52"/>
      <c r="K33" s="63"/>
      <c r="L33" s="82">
        <v>33</v>
      </c>
      <c r="M33" s="82"/>
      <c r="N33">
        <v>10</v>
      </c>
      <c r="O33" t="str">
        <f>REPLACE(INDEX(GroupVertices[Group],MATCH("~"&amp;Edges[[#This Row],[Vertex 1]],GroupVertices[Vertex],0)),1,1,"")</f>
        <v>2</v>
      </c>
      <c r="P33" t="str">
        <f>REPLACE(INDEX(GroupVertices[Group],MATCH("~"&amp;Edges[[#This Row],[Vertex 2]],GroupVertices[Vertex],0)),1,1,"")</f>
        <v>5</v>
      </c>
    </row>
    <row r="34" spans="1:16" ht="45">
      <c r="A34" s="46" t="s">
        <v>261</v>
      </c>
      <c r="B34" s="46" t="s">
        <v>270</v>
      </c>
      <c r="C34" s="49" t="s">
        <v>385</v>
      </c>
      <c r="D34" s="50">
        <v>3</v>
      </c>
      <c r="E34" s="61"/>
      <c r="F34" s="51">
        <v>80</v>
      </c>
      <c r="G34" s="49"/>
      <c r="H34" s="53"/>
      <c r="I34" s="52"/>
      <c r="J34" s="52"/>
      <c r="K34" s="63"/>
      <c r="L34" s="82">
        <v>34</v>
      </c>
      <c r="M34" s="82"/>
      <c r="N34">
        <v>2</v>
      </c>
      <c r="O34" t="str">
        <f>REPLACE(INDEX(GroupVertices[Group],MATCH("~"&amp;Edges[[#This Row],[Vertex 1]],GroupVertices[Vertex],0)),1,1,"")</f>
        <v>2</v>
      </c>
      <c r="P34" t="str">
        <f>REPLACE(INDEX(GroupVertices[Group],MATCH("~"&amp;Edges[[#This Row],[Vertex 2]],GroupVertices[Vertex],0)),1,1,"")</f>
        <v>2</v>
      </c>
    </row>
    <row r="35" spans="1:16" ht="15">
      <c r="A35" s="46" t="s">
        <v>261</v>
      </c>
      <c r="B35" s="46" t="s">
        <v>277</v>
      </c>
      <c r="C35" s="49" t="s">
        <v>388</v>
      </c>
      <c r="D35" s="50">
        <v>10</v>
      </c>
      <c r="E35" s="61"/>
      <c r="F35" s="51">
        <v>40</v>
      </c>
      <c r="G35" s="49"/>
      <c r="H35" s="53"/>
      <c r="I35" s="52"/>
      <c r="J35" s="52"/>
      <c r="K35" s="63"/>
      <c r="L35" s="82">
        <v>35</v>
      </c>
      <c r="M35" s="82"/>
      <c r="N35">
        <v>10</v>
      </c>
      <c r="O35" t="str">
        <f>REPLACE(INDEX(GroupVertices[Group],MATCH("~"&amp;Edges[[#This Row],[Vertex 1]],GroupVertices[Vertex],0)),1,1,"")</f>
        <v>2</v>
      </c>
      <c r="P35" t="str">
        <f>REPLACE(INDEX(GroupVertices[Group],MATCH("~"&amp;Edges[[#This Row],[Vertex 2]],GroupVertices[Vertex],0)),1,1,"")</f>
        <v>1</v>
      </c>
    </row>
    <row r="36" spans="1:16" ht="45">
      <c r="A36" s="46" t="s">
        <v>261</v>
      </c>
      <c r="B36" s="46" t="s">
        <v>278</v>
      </c>
      <c r="C36" s="49" t="s">
        <v>389</v>
      </c>
      <c r="D36" s="50">
        <v>4.4</v>
      </c>
      <c r="E36" s="61"/>
      <c r="F36" s="51">
        <v>72</v>
      </c>
      <c r="G36" s="49"/>
      <c r="H36" s="53"/>
      <c r="I36" s="52"/>
      <c r="J36" s="52"/>
      <c r="K36" s="63"/>
      <c r="L36" s="82">
        <v>36</v>
      </c>
      <c r="M36" s="82"/>
      <c r="N36">
        <v>4</v>
      </c>
      <c r="O36" t="str">
        <f>REPLACE(INDEX(GroupVertices[Group],MATCH("~"&amp;Edges[[#This Row],[Vertex 1]],GroupVertices[Vertex],0)),1,1,"")</f>
        <v>2</v>
      </c>
      <c r="P36" t="str">
        <f>REPLACE(INDEX(GroupVertices[Group],MATCH("~"&amp;Edges[[#This Row],[Vertex 2]],GroupVertices[Vertex],0)),1,1,"")</f>
        <v>2</v>
      </c>
    </row>
    <row r="37" spans="1:16" ht="15">
      <c r="A37" s="46" t="s">
        <v>263</v>
      </c>
      <c r="B37" s="46" t="s">
        <v>273</v>
      </c>
      <c r="C37" s="49" t="s">
        <v>388</v>
      </c>
      <c r="D37" s="50">
        <v>10</v>
      </c>
      <c r="E37" s="61"/>
      <c r="F37" s="51">
        <v>40</v>
      </c>
      <c r="G37" s="49"/>
      <c r="H37" s="53"/>
      <c r="I37" s="52"/>
      <c r="J37" s="52"/>
      <c r="K37" s="63"/>
      <c r="L37" s="82">
        <v>37</v>
      </c>
      <c r="M37" s="82"/>
      <c r="N37">
        <v>8</v>
      </c>
      <c r="O37" t="str">
        <f>REPLACE(INDEX(GroupVertices[Group],MATCH("~"&amp;Edges[[#This Row],[Vertex 1]],GroupVertices[Vertex],0)),1,1,"")</f>
        <v>3</v>
      </c>
      <c r="P37" t="str">
        <f>REPLACE(INDEX(GroupVertices[Group],MATCH("~"&amp;Edges[[#This Row],[Vertex 2]],GroupVertices[Vertex],0)),1,1,"")</f>
        <v>3</v>
      </c>
    </row>
    <row r="38" spans="1:16" ht="30">
      <c r="A38" s="46" t="s">
        <v>264</v>
      </c>
      <c r="B38" s="46" t="s">
        <v>277</v>
      </c>
      <c r="C38" s="49" t="s">
        <v>386</v>
      </c>
      <c r="D38" s="50">
        <v>8.6</v>
      </c>
      <c r="E38" s="61"/>
      <c r="F38" s="51">
        <v>48</v>
      </c>
      <c r="G38" s="49"/>
      <c r="H38" s="53"/>
      <c r="I38" s="52"/>
      <c r="J38" s="52"/>
      <c r="K38" s="63"/>
      <c r="L38" s="82">
        <v>38</v>
      </c>
      <c r="M38" s="82"/>
      <c r="N38">
        <v>7</v>
      </c>
      <c r="O38" t="str">
        <f>REPLACE(INDEX(GroupVertices[Group],MATCH("~"&amp;Edges[[#This Row],[Vertex 1]],GroupVertices[Vertex],0)),1,1,"")</f>
        <v>1</v>
      </c>
      <c r="P38" t="str">
        <f>REPLACE(INDEX(GroupVertices[Group],MATCH("~"&amp;Edges[[#This Row],[Vertex 2]],GroupVertices[Vertex],0)),1,1,"")</f>
        <v>1</v>
      </c>
    </row>
    <row r="39" spans="1:16" ht="15">
      <c r="A39" s="46" t="s">
        <v>266</v>
      </c>
      <c r="B39" s="46" t="s">
        <v>278</v>
      </c>
      <c r="C39" s="49" t="s">
        <v>388</v>
      </c>
      <c r="D39" s="50">
        <v>10</v>
      </c>
      <c r="E39" s="61"/>
      <c r="F39" s="51">
        <v>40</v>
      </c>
      <c r="G39" s="49"/>
      <c r="H39" s="53"/>
      <c r="I39" s="52"/>
      <c r="J39" s="52"/>
      <c r="K39" s="63"/>
      <c r="L39" s="82">
        <v>39</v>
      </c>
      <c r="M39" s="82"/>
      <c r="N39">
        <v>9</v>
      </c>
      <c r="O39" t="str">
        <f>REPLACE(INDEX(GroupVertices[Group],MATCH("~"&amp;Edges[[#This Row],[Vertex 1]],GroupVertices[Vertex],0)),1,1,"")</f>
        <v>3</v>
      </c>
      <c r="P39" t="str">
        <f>REPLACE(INDEX(GroupVertices[Group],MATCH("~"&amp;Edges[[#This Row],[Vertex 2]],GroupVertices[Vertex],0)),1,1,"")</f>
        <v>2</v>
      </c>
    </row>
    <row r="40" spans="1:16" ht="15">
      <c r="A40" s="46" t="s">
        <v>267</v>
      </c>
      <c r="B40" s="46" t="s">
        <v>274</v>
      </c>
      <c r="C40" s="49" t="s">
        <v>388</v>
      </c>
      <c r="D40" s="50">
        <v>10</v>
      </c>
      <c r="E40" s="61"/>
      <c r="F40" s="51">
        <v>40</v>
      </c>
      <c r="G40" s="49"/>
      <c r="H40" s="53"/>
      <c r="I40" s="52"/>
      <c r="J40" s="52"/>
      <c r="K40" s="63"/>
      <c r="L40" s="82">
        <v>40</v>
      </c>
      <c r="M40" s="82"/>
      <c r="N40">
        <v>8</v>
      </c>
      <c r="O40" t="str">
        <f>REPLACE(INDEX(GroupVertices[Group],MATCH("~"&amp;Edges[[#This Row],[Vertex 1]],GroupVertices[Vertex],0)),1,1,"")</f>
        <v>5</v>
      </c>
      <c r="P40" t="str">
        <f>REPLACE(INDEX(GroupVertices[Group],MATCH("~"&amp;Edges[[#This Row],[Vertex 2]],GroupVertices[Vertex],0)),1,1,"")</f>
        <v>1</v>
      </c>
    </row>
    <row r="41" spans="1:16" ht="45">
      <c r="A41" s="46" t="s">
        <v>269</v>
      </c>
      <c r="B41" s="46" t="s">
        <v>274</v>
      </c>
      <c r="C41" s="49" t="s">
        <v>387</v>
      </c>
      <c r="D41" s="50">
        <v>5.8</v>
      </c>
      <c r="E41" s="61"/>
      <c r="F41" s="51">
        <v>64</v>
      </c>
      <c r="G41" s="49"/>
      <c r="H41" s="53"/>
      <c r="I41" s="52"/>
      <c r="J41" s="52"/>
      <c r="K41" s="63"/>
      <c r="L41" s="82">
        <v>41</v>
      </c>
      <c r="M41" s="82"/>
      <c r="N41">
        <v>5</v>
      </c>
      <c r="O41" t="str">
        <f>REPLACE(INDEX(GroupVertices[Group],MATCH("~"&amp;Edges[[#This Row],[Vertex 1]],GroupVertices[Vertex],0)),1,1,"")</f>
        <v>1</v>
      </c>
      <c r="P41" t="str">
        <f>REPLACE(INDEX(GroupVertices[Group],MATCH("~"&amp;Edges[[#This Row],[Vertex 2]],GroupVertices[Vertex],0)),1,1,"")</f>
        <v>1</v>
      </c>
    </row>
    <row r="42" spans="1:16" ht="45">
      <c r="A42" s="46" t="s">
        <v>270</v>
      </c>
      <c r="B42" s="46" t="s">
        <v>278</v>
      </c>
      <c r="C42" s="49" t="s">
        <v>385</v>
      </c>
      <c r="D42" s="50">
        <v>3</v>
      </c>
      <c r="E42" s="61"/>
      <c r="F42" s="51">
        <v>80</v>
      </c>
      <c r="G42" s="49"/>
      <c r="H42" s="53"/>
      <c r="I42" s="52"/>
      <c r="J42" s="52"/>
      <c r="K42" s="63"/>
      <c r="L42" s="82">
        <v>42</v>
      </c>
      <c r="M42" s="82"/>
      <c r="N42">
        <v>2</v>
      </c>
      <c r="O42" t="str">
        <f>REPLACE(INDEX(GroupVertices[Group],MATCH("~"&amp;Edges[[#This Row],[Vertex 1]],GroupVertices[Vertex],0)),1,1,"")</f>
        <v>2</v>
      </c>
      <c r="P42" t="str">
        <f>REPLACE(INDEX(GroupVertices[Group],MATCH("~"&amp;Edges[[#This Row],[Vertex 2]],GroupVertices[Vertex],0)),1,1,"")</f>
        <v>2</v>
      </c>
    </row>
    <row r="43" spans="1:16" ht="45">
      <c r="A43" s="46" t="s">
        <v>272</v>
      </c>
      <c r="B43" s="46" t="s">
        <v>274</v>
      </c>
      <c r="C43" s="49" t="s">
        <v>387</v>
      </c>
      <c r="D43" s="50">
        <v>5.8</v>
      </c>
      <c r="E43" s="61"/>
      <c r="F43" s="51">
        <v>64</v>
      </c>
      <c r="G43" s="49"/>
      <c r="H43" s="53"/>
      <c r="I43" s="52"/>
      <c r="J43" s="52"/>
      <c r="K43" s="63"/>
      <c r="L43" s="82">
        <v>43</v>
      </c>
      <c r="M43" s="82"/>
      <c r="N43">
        <v>5</v>
      </c>
      <c r="O43" t="str">
        <f>REPLACE(INDEX(GroupVertices[Group],MATCH("~"&amp;Edges[[#This Row],[Vertex 1]],GroupVertices[Vertex],0)),1,1,"")</f>
        <v>1</v>
      </c>
      <c r="P43" t="str">
        <f>REPLACE(INDEX(GroupVertices[Group],MATCH("~"&amp;Edges[[#This Row],[Vertex 2]],GroupVertices[Vertex],0)),1,1,"")</f>
        <v>1</v>
      </c>
    </row>
    <row r="44" spans="1:16" ht="15">
      <c r="A44" s="46" t="s">
        <v>272</v>
      </c>
      <c r="B44" s="46" t="s">
        <v>278</v>
      </c>
      <c r="C44" s="49" t="s">
        <v>388</v>
      </c>
      <c r="D44" s="50">
        <v>10</v>
      </c>
      <c r="E44" s="61"/>
      <c r="F44" s="51">
        <v>40</v>
      </c>
      <c r="G44" s="49"/>
      <c r="H44" s="53"/>
      <c r="I44" s="52"/>
      <c r="J44" s="52"/>
      <c r="K44" s="63"/>
      <c r="L44" s="82">
        <v>44</v>
      </c>
      <c r="M44" s="82"/>
      <c r="N44">
        <v>8</v>
      </c>
      <c r="O44" t="str">
        <f>REPLACE(INDEX(GroupVertices[Group],MATCH("~"&amp;Edges[[#This Row],[Vertex 1]],GroupVertices[Vertex],0)),1,1,"")</f>
        <v>1</v>
      </c>
      <c r="P44" t="str">
        <f>REPLACE(INDEX(GroupVertices[Group],MATCH("~"&amp;Edges[[#This Row],[Vertex 2]],GroupVertices[Vertex],0)),1,1,"")</f>
        <v>2</v>
      </c>
    </row>
    <row r="45" spans="1:16" ht="15">
      <c r="A45" s="46" t="s">
        <v>274</v>
      </c>
      <c r="B45" s="46" t="s">
        <v>277</v>
      </c>
      <c r="C45" s="49" t="s">
        <v>388</v>
      </c>
      <c r="D45" s="50">
        <v>10</v>
      </c>
      <c r="E45" s="61"/>
      <c r="F45" s="51">
        <v>40</v>
      </c>
      <c r="G45" s="49"/>
      <c r="H45" s="53"/>
      <c r="I45" s="52"/>
      <c r="J45" s="52"/>
      <c r="K45" s="63"/>
      <c r="L45" s="82">
        <v>45</v>
      </c>
      <c r="M45" s="82"/>
      <c r="N45">
        <v>10</v>
      </c>
      <c r="O45" t="str">
        <f>REPLACE(INDEX(GroupVertices[Group],MATCH("~"&amp;Edges[[#This Row],[Vertex 1]],GroupVertices[Vertex],0)),1,1,"")</f>
        <v>1</v>
      </c>
      <c r="P45"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3" width="6.8515625" style="0" customWidth="1"/>
    <col min="14" max="14" width="7.5742187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352</v>
      </c>
    </row>
    <row r="3" spans="1:31" ht="15" customHeight="1">
      <c r="A3" t="s">
        <v>249</v>
      </c>
      <c r="B3" s="49"/>
      <c r="C3" s="12" t="s">
        <v>56</v>
      </c>
      <c r="D3" s="50">
        <v>1000</v>
      </c>
      <c r="E3" s="51"/>
      <c r="F3" s="49"/>
      <c r="G3" s="49"/>
      <c r="H3" s="53" t="s">
        <v>249</v>
      </c>
      <c r="I3" s="52"/>
      <c r="J3" s="52"/>
      <c r="K3" s="53"/>
      <c r="L3" s="55">
        <v>7491.5590418070915</v>
      </c>
      <c r="M3" s="56">
        <v>6673.2978515625</v>
      </c>
      <c r="N3" s="56">
        <v>2031.046875</v>
      </c>
      <c r="O3" s="54"/>
      <c r="P3" s="57"/>
      <c r="Q3" s="57"/>
      <c r="R3" s="47">
        <v>7</v>
      </c>
      <c r="S3" s="47"/>
      <c r="T3" s="47"/>
      <c r="U3" s="48">
        <v>196.516667</v>
      </c>
      <c r="V3" s="48">
        <v>0.405797</v>
      </c>
      <c r="W3" s="48">
        <v>0.346985</v>
      </c>
      <c r="X3" s="48">
        <v>0.043816</v>
      </c>
      <c r="Y3" s="48">
        <v>0.023809523809523808</v>
      </c>
      <c r="Z3" s="48">
        <v>0</v>
      </c>
      <c r="AA3" s="58">
        <v>3</v>
      </c>
      <c r="AB3" s="58"/>
      <c r="AC3" t="s">
        <v>280</v>
      </c>
      <c r="AD3" s="1">
        <v>0.2420155993431855</v>
      </c>
      <c r="AE3" t="str">
        <f>REPLACE(INDEX(GroupVertices[Group],MATCH("~"&amp;Vertices[[#This Row],[Vertex]],GroupVertices[Vertex],0)),1,1,"")</f>
        <v>4</v>
      </c>
    </row>
    <row r="4" spans="1:31" ht="15">
      <c r="A4" s="11" t="s">
        <v>251</v>
      </c>
      <c r="B4" s="12"/>
      <c r="C4" s="12" t="s">
        <v>56</v>
      </c>
      <c r="D4" s="75">
        <v>100</v>
      </c>
      <c r="E4" s="76"/>
      <c r="F4" s="12"/>
      <c r="G4" s="12"/>
      <c r="H4" s="13" t="s">
        <v>251</v>
      </c>
      <c r="I4" s="62"/>
      <c r="J4" s="62"/>
      <c r="K4" s="13"/>
      <c r="L4" s="77">
        <v>1</v>
      </c>
      <c r="M4" s="78">
        <v>7164.888671875</v>
      </c>
      <c r="N4" s="78">
        <v>4017.98046875</v>
      </c>
      <c r="O4" s="73"/>
      <c r="P4" s="79"/>
      <c r="Q4" s="79"/>
      <c r="R4" s="47">
        <v>2</v>
      </c>
      <c r="S4" s="80"/>
      <c r="T4" s="80"/>
      <c r="U4" s="48">
        <v>0</v>
      </c>
      <c r="V4" s="48">
        <v>0.301075</v>
      </c>
      <c r="W4" s="48">
        <v>0.131326</v>
      </c>
      <c r="X4" s="48">
        <v>0.031968</v>
      </c>
      <c r="Y4" s="48">
        <v>0.5</v>
      </c>
      <c r="Z4" s="48">
        <v>0</v>
      </c>
      <c r="AA4" s="81">
        <v>4</v>
      </c>
      <c r="AB4" s="81"/>
      <c r="AC4" t="s">
        <v>280</v>
      </c>
      <c r="AD4" s="1">
        <v>0</v>
      </c>
      <c r="AE4" t="str">
        <f>REPLACE(INDEX(GroupVertices[Group],MATCH("~"&amp;Vertices[[#This Row],[Vertex]],GroupVertices[Vertex],0)),1,1,"")</f>
        <v>4</v>
      </c>
    </row>
    <row r="5" spans="1:31" ht="15">
      <c r="A5" s="11" t="s">
        <v>253</v>
      </c>
      <c r="B5" s="12"/>
      <c r="C5" s="12" t="s">
        <v>56</v>
      </c>
      <c r="D5" s="75">
        <v>972.9601978739064</v>
      </c>
      <c r="E5" s="76"/>
      <c r="F5" s="12"/>
      <c r="G5" s="12"/>
      <c r="H5" s="13" t="s">
        <v>253</v>
      </c>
      <c r="I5" s="62"/>
      <c r="J5" s="62"/>
      <c r="K5" s="13"/>
      <c r="L5" s="77">
        <v>4041.3659931376287</v>
      </c>
      <c r="M5" s="78">
        <v>1620.225830078125</v>
      </c>
      <c r="N5" s="78">
        <v>2410.551513671875</v>
      </c>
      <c r="O5" s="73"/>
      <c r="P5" s="79"/>
      <c r="Q5" s="79"/>
      <c r="R5" s="47">
        <v>4</v>
      </c>
      <c r="S5" s="80"/>
      <c r="T5" s="80"/>
      <c r="U5" s="48">
        <v>106</v>
      </c>
      <c r="V5" s="48">
        <v>0.333333</v>
      </c>
      <c r="W5" s="48">
        <v>0.179027</v>
      </c>
      <c r="X5" s="48">
        <v>0.041166</v>
      </c>
      <c r="Y5" s="48">
        <v>0.08333333333333333</v>
      </c>
      <c r="Z5" s="48">
        <v>0</v>
      </c>
      <c r="AA5" s="81">
        <v>5</v>
      </c>
      <c r="AB5" s="81"/>
      <c r="AC5" t="s">
        <v>280</v>
      </c>
      <c r="AD5" s="1">
        <v>0.1305418719211823</v>
      </c>
      <c r="AE5" t="str">
        <f>REPLACE(INDEX(GroupVertices[Group],MATCH("~"&amp;Vertices[[#This Row],[Vertex]],GroupVertices[Vertex],0)),1,1,"")</f>
        <v>2</v>
      </c>
    </row>
    <row r="6" spans="1:31" ht="15">
      <c r="A6" s="11" t="s">
        <v>255</v>
      </c>
      <c r="B6" s="12"/>
      <c r="C6" s="12" t="s">
        <v>56</v>
      </c>
      <c r="D6" s="75">
        <v>497.7733731821668</v>
      </c>
      <c r="E6" s="76"/>
      <c r="F6" s="12"/>
      <c r="G6" s="12"/>
      <c r="H6" s="13" t="s">
        <v>255</v>
      </c>
      <c r="I6" s="62"/>
      <c r="J6" s="62"/>
      <c r="K6" s="13"/>
      <c r="L6" s="77">
        <v>1842.0346930995042</v>
      </c>
      <c r="M6" s="78">
        <v>8566.0224609375</v>
      </c>
      <c r="N6" s="78">
        <v>6852.255859375</v>
      </c>
      <c r="O6" s="73"/>
      <c r="P6" s="79"/>
      <c r="Q6" s="79"/>
      <c r="R6" s="47">
        <v>3</v>
      </c>
      <c r="S6" s="80"/>
      <c r="T6" s="80"/>
      <c r="U6" s="48">
        <v>48.3</v>
      </c>
      <c r="V6" s="48">
        <v>0.345679</v>
      </c>
      <c r="W6" s="48">
        <v>0.151018</v>
      </c>
      <c r="X6" s="48">
        <v>0.034551</v>
      </c>
      <c r="Y6" s="48">
        <v>0</v>
      </c>
      <c r="Z6" s="48">
        <v>0</v>
      </c>
      <c r="AA6" s="81">
        <v>6</v>
      </c>
      <c r="AB6" s="81"/>
      <c r="AC6" t="s">
        <v>280</v>
      </c>
      <c r="AD6" s="1">
        <v>0.05948275862068965</v>
      </c>
      <c r="AE6" t="str">
        <f>REPLACE(INDEX(GroupVertices[Group],MATCH("~"&amp;Vertices[[#This Row],[Vertex]],GroupVertices[Vertex],0)),1,1,"")</f>
        <v>3</v>
      </c>
    </row>
    <row r="7" spans="1:31" ht="15">
      <c r="A7" s="11" t="s">
        <v>257</v>
      </c>
      <c r="B7" s="12"/>
      <c r="C7" s="12" t="s">
        <v>56</v>
      </c>
      <c r="D7" s="75">
        <v>1000</v>
      </c>
      <c r="E7" s="76"/>
      <c r="F7" s="12"/>
      <c r="G7" s="12"/>
      <c r="H7" s="13" t="s">
        <v>257</v>
      </c>
      <c r="I7" s="62"/>
      <c r="J7" s="62"/>
      <c r="K7" s="13"/>
      <c r="L7" s="77">
        <v>7620.520396492565</v>
      </c>
      <c r="M7" s="78">
        <v>4574.9140625</v>
      </c>
      <c r="N7" s="78">
        <v>1560.29296875</v>
      </c>
      <c r="O7" s="73"/>
      <c r="P7" s="79"/>
      <c r="Q7" s="79"/>
      <c r="R7" s="47">
        <v>5</v>
      </c>
      <c r="S7" s="80"/>
      <c r="T7" s="80"/>
      <c r="U7" s="48">
        <v>199.9</v>
      </c>
      <c r="V7" s="48">
        <v>0.459016</v>
      </c>
      <c r="W7" s="48">
        <v>0.364915</v>
      </c>
      <c r="X7" s="48">
        <v>0.035343</v>
      </c>
      <c r="Y7" s="48">
        <v>0.05</v>
      </c>
      <c r="Z7" s="48">
        <v>0</v>
      </c>
      <c r="AA7" s="81">
        <v>7</v>
      </c>
      <c r="AB7" s="81"/>
      <c r="AC7" t="s">
        <v>280</v>
      </c>
      <c r="AD7" s="1">
        <v>0.2461822660098522</v>
      </c>
      <c r="AE7" t="str">
        <f>REPLACE(INDEX(GroupVertices[Group],MATCH("~"&amp;Vertices[[#This Row],[Vertex]],GroupVertices[Vertex],0)),1,1,"")</f>
        <v>2</v>
      </c>
    </row>
    <row r="8" spans="1:31" ht="15">
      <c r="A8" s="11" t="s">
        <v>259</v>
      </c>
      <c r="B8" s="12"/>
      <c r="C8" s="12" t="s">
        <v>56</v>
      </c>
      <c r="D8" s="75">
        <v>610.5993610205867</v>
      </c>
      <c r="E8" s="76"/>
      <c r="F8" s="12"/>
      <c r="G8" s="12"/>
      <c r="H8" s="13" t="s">
        <v>259</v>
      </c>
      <c r="I8" s="62"/>
      <c r="J8" s="62"/>
      <c r="K8" s="13"/>
      <c r="L8" s="77">
        <v>2364.2329393823866</v>
      </c>
      <c r="M8" s="78">
        <v>8884.5712890625</v>
      </c>
      <c r="N8" s="78">
        <v>2960.434814453125</v>
      </c>
      <c r="O8" s="73"/>
      <c r="P8" s="79"/>
      <c r="Q8" s="79"/>
      <c r="R8" s="47">
        <v>3</v>
      </c>
      <c r="S8" s="80"/>
      <c r="T8" s="80"/>
      <c r="U8" s="48">
        <v>62</v>
      </c>
      <c r="V8" s="48">
        <v>0.325581</v>
      </c>
      <c r="W8" s="48">
        <v>0.146986</v>
      </c>
      <c r="X8" s="48">
        <v>0.036598</v>
      </c>
      <c r="Y8" s="48">
        <v>0</v>
      </c>
      <c r="Z8" s="48">
        <v>0</v>
      </c>
      <c r="AA8" s="81">
        <v>8</v>
      </c>
      <c r="AB8" s="81"/>
      <c r="AC8" t="s">
        <v>280</v>
      </c>
      <c r="AD8" s="1">
        <v>0.07635467980295567</v>
      </c>
      <c r="AE8" t="str">
        <f>REPLACE(INDEX(GroupVertices[Group],MATCH("~"&amp;Vertices[[#This Row],[Vertex]],GroupVertices[Vertex],0)),1,1,"")</f>
        <v>5</v>
      </c>
    </row>
    <row r="9" spans="1:31" ht="15">
      <c r="A9" s="11" t="s">
        <v>261</v>
      </c>
      <c r="B9" s="12"/>
      <c r="C9" s="12" t="s">
        <v>56</v>
      </c>
      <c r="D9" s="75">
        <v>880.0366072290274</v>
      </c>
      <c r="E9" s="76"/>
      <c r="F9" s="12"/>
      <c r="G9" s="12"/>
      <c r="H9" s="13" t="s">
        <v>261</v>
      </c>
      <c r="I9" s="62"/>
      <c r="J9" s="62"/>
      <c r="K9" s="13"/>
      <c r="L9" s="77">
        <v>3611.2830219824627</v>
      </c>
      <c r="M9" s="78">
        <v>4549.54833984375</v>
      </c>
      <c r="N9" s="78">
        <v>3440.832275390625</v>
      </c>
      <c r="O9" s="73"/>
      <c r="P9" s="79"/>
      <c r="Q9" s="79"/>
      <c r="R9" s="47">
        <v>5</v>
      </c>
      <c r="S9" s="80"/>
      <c r="T9" s="80"/>
      <c r="U9" s="48">
        <v>94.716667</v>
      </c>
      <c r="V9" s="48">
        <v>0.424242</v>
      </c>
      <c r="W9" s="48">
        <v>0.36407</v>
      </c>
      <c r="X9" s="48">
        <v>0.035963</v>
      </c>
      <c r="Y9" s="48">
        <v>0.1</v>
      </c>
      <c r="Z9" s="48">
        <v>0</v>
      </c>
      <c r="AA9" s="81">
        <v>9</v>
      </c>
      <c r="AB9" s="81"/>
      <c r="AC9" t="s">
        <v>280</v>
      </c>
      <c r="AD9" s="1">
        <v>0.1166461412151067</v>
      </c>
      <c r="AE9" t="str">
        <f>REPLACE(INDEX(GroupVertices[Group],MATCH("~"&amp;Vertices[[#This Row],[Vertex]],GroupVertices[Vertex],0)),1,1,"")</f>
        <v>2</v>
      </c>
    </row>
    <row r="10" spans="1:31" ht="15">
      <c r="A10" s="11" t="s">
        <v>263</v>
      </c>
      <c r="B10" s="12"/>
      <c r="C10" s="12" t="s">
        <v>56</v>
      </c>
      <c r="D10" s="75">
        <v>482.94952076544007</v>
      </c>
      <c r="E10" s="76"/>
      <c r="F10" s="12"/>
      <c r="G10" s="12"/>
      <c r="H10" s="13" t="s">
        <v>263</v>
      </c>
      <c r="I10" s="62"/>
      <c r="J10" s="62"/>
      <c r="K10" s="13"/>
      <c r="L10" s="77">
        <v>1773.42470453679</v>
      </c>
      <c r="M10" s="78">
        <v>6443.0146484375</v>
      </c>
      <c r="N10" s="78">
        <v>9099.900390625</v>
      </c>
      <c r="O10" s="73"/>
      <c r="P10" s="79"/>
      <c r="Q10" s="79"/>
      <c r="R10" s="47">
        <v>3</v>
      </c>
      <c r="S10" s="80"/>
      <c r="T10" s="80"/>
      <c r="U10" s="48">
        <v>46.5</v>
      </c>
      <c r="V10" s="48">
        <v>0.318182</v>
      </c>
      <c r="W10" s="48">
        <v>0.075675</v>
      </c>
      <c r="X10" s="48">
        <v>0.035576</v>
      </c>
      <c r="Y10" s="48">
        <v>0</v>
      </c>
      <c r="Z10" s="48">
        <v>0</v>
      </c>
      <c r="AA10" s="81">
        <v>10</v>
      </c>
      <c r="AB10" s="81"/>
      <c r="AC10" t="s">
        <v>280</v>
      </c>
      <c r="AD10" s="1">
        <v>0.05726600985221674</v>
      </c>
      <c r="AE10" t="str">
        <f>REPLACE(INDEX(GroupVertices[Group],MATCH("~"&amp;Vertices[[#This Row],[Vertex]],GroupVertices[Vertex],0)),1,1,"")</f>
        <v>3</v>
      </c>
    </row>
    <row r="11" spans="1:31" ht="15">
      <c r="A11" s="11" t="s">
        <v>266</v>
      </c>
      <c r="B11" s="12"/>
      <c r="C11" s="12" t="s">
        <v>56</v>
      </c>
      <c r="D11" s="75">
        <v>800.0152530120947</v>
      </c>
      <c r="E11" s="76"/>
      <c r="F11" s="12"/>
      <c r="G11" s="12"/>
      <c r="H11" s="13" t="s">
        <v>266</v>
      </c>
      <c r="I11" s="62"/>
      <c r="J11" s="62"/>
      <c r="K11" s="13"/>
      <c r="L11" s="77">
        <v>3240.9161265726266</v>
      </c>
      <c r="M11" s="78">
        <v>6723.44287109375</v>
      </c>
      <c r="N11" s="78">
        <v>6764.82666015625</v>
      </c>
      <c r="O11" s="73"/>
      <c r="P11" s="79"/>
      <c r="Q11" s="79"/>
      <c r="R11" s="47">
        <v>3</v>
      </c>
      <c r="S11" s="80"/>
      <c r="T11" s="80"/>
      <c r="U11" s="48">
        <v>85</v>
      </c>
      <c r="V11" s="48">
        <v>0.341463</v>
      </c>
      <c r="W11" s="48">
        <v>0.115017</v>
      </c>
      <c r="X11" s="48">
        <v>0.037414</v>
      </c>
      <c r="Y11" s="48">
        <v>0</v>
      </c>
      <c r="Z11" s="48">
        <v>0</v>
      </c>
      <c r="AA11" s="81">
        <v>11</v>
      </c>
      <c r="AB11" s="81"/>
      <c r="AC11" t="s">
        <v>280</v>
      </c>
      <c r="AD11" s="1">
        <v>0.104679802955665</v>
      </c>
      <c r="AE11" t="str">
        <f>REPLACE(INDEX(GroupVertices[Group],MATCH("~"&amp;Vertices[[#This Row],[Vertex]],GroupVertices[Vertex],0)),1,1,"")</f>
        <v>3</v>
      </c>
    </row>
    <row r="12" spans="1:31" ht="15">
      <c r="A12" s="11" t="s">
        <v>267</v>
      </c>
      <c r="B12" s="12"/>
      <c r="C12" s="12" t="s">
        <v>56</v>
      </c>
      <c r="D12" s="75">
        <v>445.0663423671385</v>
      </c>
      <c r="E12" s="76"/>
      <c r="F12" s="12"/>
      <c r="G12" s="12"/>
      <c r="H12" s="13" t="s">
        <v>267</v>
      </c>
      <c r="I12" s="62"/>
      <c r="J12" s="62"/>
      <c r="K12" s="13"/>
      <c r="L12" s="77">
        <v>1598.088067098742</v>
      </c>
      <c r="M12" s="78">
        <v>8531.185546875</v>
      </c>
      <c r="N12" s="78">
        <v>4455.4365234375</v>
      </c>
      <c r="O12" s="73"/>
      <c r="P12" s="79"/>
      <c r="Q12" s="79"/>
      <c r="R12" s="47">
        <v>3</v>
      </c>
      <c r="S12" s="80"/>
      <c r="T12" s="80"/>
      <c r="U12" s="48">
        <v>41.9</v>
      </c>
      <c r="V12" s="48">
        <v>0.358974</v>
      </c>
      <c r="W12" s="48">
        <v>0.185113</v>
      </c>
      <c r="X12" s="48">
        <v>0.033555</v>
      </c>
      <c r="Y12" s="48">
        <v>0</v>
      </c>
      <c r="Z12" s="48">
        <v>0</v>
      </c>
      <c r="AA12" s="81">
        <v>12</v>
      </c>
      <c r="AB12" s="81"/>
      <c r="AC12" t="s">
        <v>280</v>
      </c>
      <c r="AD12" s="1">
        <v>0.05160098522167487</v>
      </c>
      <c r="AE12" t="str">
        <f>REPLACE(INDEX(GroupVertices[Group],MATCH("~"&amp;Vertices[[#This Row],[Vertex]],GroupVertices[Vertex],0)),1,1,"")</f>
        <v>5</v>
      </c>
    </row>
    <row r="13" spans="1:31" ht="15">
      <c r="A13" s="11" t="s">
        <v>269</v>
      </c>
      <c r="B13" s="12"/>
      <c r="C13" s="12" t="s">
        <v>56</v>
      </c>
      <c r="D13" s="75">
        <v>452.0664948972594</v>
      </c>
      <c r="E13" s="76"/>
      <c r="F13" s="12"/>
      <c r="G13" s="12"/>
      <c r="H13" s="13" t="s">
        <v>269</v>
      </c>
      <c r="I13" s="62"/>
      <c r="J13" s="62"/>
      <c r="K13" s="13"/>
      <c r="L13" s="77">
        <v>1630.4872283644681</v>
      </c>
      <c r="M13" s="78">
        <v>3847.1025390625</v>
      </c>
      <c r="N13" s="78">
        <v>5153.15380859375</v>
      </c>
      <c r="O13" s="73"/>
      <c r="P13" s="79"/>
      <c r="Q13" s="79"/>
      <c r="R13" s="47">
        <v>3</v>
      </c>
      <c r="S13" s="80"/>
      <c r="T13" s="80"/>
      <c r="U13" s="48">
        <v>42.75</v>
      </c>
      <c r="V13" s="48">
        <v>0.358974</v>
      </c>
      <c r="W13" s="48">
        <v>0.190727</v>
      </c>
      <c r="X13" s="48">
        <v>0.032918</v>
      </c>
      <c r="Y13" s="48">
        <v>0</v>
      </c>
      <c r="Z13" s="48">
        <v>0</v>
      </c>
      <c r="AA13" s="81">
        <v>13</v>
      </c>
      <c r="AB13" s="81"/>
      <c r="AC13" t="s">
        <v>280</v>
      </c>
      <c r="AD13" s="1">
        <v>0.05264778325123151</v>
      </c>
      <c r="AE13" t="str">
        <f>REPLACE(INDEX(GroupVertices[Group],MATCH("~"&amp;Vertices[[#This Row],[Vertex]],GroupVertices[Vertex],0)),1,1,"")</f>
        <v>1</v>
      </c>
    </row>
    <row r="14" spans="1:31" ht="15">
      <c r="A14" s="11" t="s">
        <v>271</v>
      </c>
      <c r="B14" s="12"/>
      <c r="C14" s="12" t="s">
        <v>56</v>
      </c>
      <c r="D14" s="75">
        <v>100</v>
      </c>
      <c r="E14" s="76"/>
      <c r="F14" s="12"/>
      <c r="G14" s="12"/>
      <c r="H14" s="13" t="s">
        <v>271</v>
      </c>
      <c r="I14" s="62"/>
      <c r="J14" s="62"/>
      <c r="K14" s="13"/>
      <c r="L14" s="77">
        <v>1</v>
      </c>
      <c r="M14" s="78">
        <v>9309.0478515625</v>
      </c>
      <c r="N14" s="78">
        <v>2029.2088623046875</v>
      </c>
      <c r="O14" s="73"/>
      <c r="P14" s="79"/>
      <c r="Q14" s="79"/>
      <c r="R14" s="47">
        <v>1</v>
      </c>
      <c r="S14" s="80"/>
      <c r="T14" s="80"/>
      <c r="U14" s="48">
        <v>0</v>
      </c>
      <c r="V14" s="48">
        <v>0.247788</v>
      </c>
      <c r="W14" s="48">
        <v>0.037902</v>
      </c>
      <c r="X14" s="48">
        <v>0.03114</v>
      </c>
      <c r="Y14" s="48">
        <v>0</v>
      </c>
      <c r="Z14" s="48">
        <v>0</v>
      </c>
      <c r="AA14" s="81">
        <v>14</v>
      </c>
      <c r="AB14" s="81"/>
      <c r="AC14" t="s">
        <v>280</v>
      </c>
      <c r="AD14" s="1">
        <v>0</v>
      </c>
      <c r="AE14" t="str">
        <f>REPLACE(INDEX(GroupVertices[Group],MATCH("~"&amp;Vertices[[#This Row],[Vertex]],GroupVertices[Vertex],0)),1,1,"")</f>
        <v>5</v>
      </c>
    </row>
    <row r="15" spans="1:31" ht="15">
      <c r="A15" s="11" t="s">
        <v>273</v>
      </c>
      <c r="B15" s="12"/>
      <c r="C15" s="12" t="s">
        <v>56</v>
      </c>
      <c r="D15" s="75">
        <v>175.49184375626612</v>
      </c>
      <c r="E15" s="76"/>
      <c r="F15" s="12"/>
      <c r="G15" s="12"/>
      <c r="H15" s="13" t="s">
        <v>273</v>
      </c>
      <c r="I15" s="62"/>
      <c r="J15" s="62"/>
      <c r="K15" s="13"/>
      <c r="L15" s="77">
        <v>350.4027322378955</v>
      </c>
      <c r="M15" s="78">
        <v>8764.5986328125</v>
      </c>
      <c r="N15" s="78">
        <v>8672.373046875</v>
      </c>
      <c r="O15" s="73"/>
      <c r="P15" s="79"/>
      <c r="Q15" s="79"/>
      <c r="R15" s="47">
        <v>2</v>
      </c>
      <c r="S15" s="80"/>
      <c r="T15" s="80"/>
      <c r="U15" s="48">
        <v>9.166667</v>
      </c>
      <c r="V15" s="48">
        <v>0.294737</v>
      </c>
      <c r="W15" s="48">
        <v>0.058457</v>
      </c>
      <c r="X15" s="48">
        <v>0.032817</v>
      </c>
      <c r="Y15" s="48">
        <v>0</v>
      </c>
      <c r="Z15" s="48">
        <v>0</v>
      </c>
      <c r="AA15" s="81">
        <v>15</v>
      </c>
      <c r="AB15" s="81"/>
      <c r="AC15" t="s">
        <v>280</v>
      </c>
      <c r="AD15" s="1">
        <v>0.01128899835796388</v>
      </c>
      <c r="AE15" t="str">
        <f>REPLACE(INDEX(GroupVertices[Group],MATCH("~"&amp;Vertices[[#This Row],[Vertex]],GroupVertices[Vertex],0)),1,1,"")</f>
        <v>3</v>
      </c>
    </row>
    <row r="16" spans="1:31" ht="15">
      <c r="A16" s="11" t="s">
        <v>275</v>
      </c>
      <c r="B16" s="12"/>
      <c r="C16" s="12" t="s">
        <v>56</v>
      </c>
      <c r="D16" s="75">
        <v>100</v>
      </c>
      <c r="E16" s="76"/>
      <c r="F16" s="12"/>
      <c r="G16" s="12"/>
      <c r="H16" s="13" t="s">
        <v>275</v>
      </c>
      <c r="I16" s="62"/>
      <c r="J16" s="62"/>
      <c r="K16" s="13"/>
      <c r="L16" s="77">
        <v>1</v>
      </c>
      <c r="M16" s="78">
        <v>427.2396545410156</v>
      </c>
      <c r="N16" s="78">
        <v>3638.733154296875</v>
      </c>
      <c r="O16" s="73"/>
      <c r="P16" s="79"/>
      <c r="Q16" s="79"/>
      <c r="R16" s="47">
        <v>1</v>
      </c>
      <c r="S16" s="80"/>
      <c r="T16" s="80"/>
      <c r="U16" s="48">
        <v>0</v>
      </c>
      <c r="V16" s="48">
        <v>0.252252</v>
      </c>
      <c r="W16" s="48">
        <v>0.046165</v>
      </c>
      <c r="X16" s="48">
        <v>0.030854</v>
      </c>
      <c r="Y16" s="48">
        <v>0</v>
      </c>
      <c r="Z16" s="48">
        <v>0</v>
      </c>
      <c r="AA16" s="81">
        <v>16</v>
      </c>
      <c r="AB16" s="81"/>
      <c r="AC16" t="s">
        <v>280</v>
      </c>
      <c r="AD16" s="1">
        <v>0</v>
      </c>
      <c r="AE16" t="str">
        <f>REPLACE(INDEX(GroupVertices[Group],MATCH("~"&amp;Vertices[[#This Row],[Vertex]],GroupVertices[Vertex],0)),1,1,"")</f>
        <v>2</v>
      </c>
    </row>
    <row r="17" spans="1:31" ht="15">
      <c r="A17" s="11" t="s">
        <v>278</v>
      </c>
      <c r="B17" s="12"/>
      <c r="C17" s="12" t="s">
        <v>56</v>
      </c>
      <c r="D17" s="75">
        <v>1000</v>
      </c>
      <c r="E17" s="76"/>
      <c r="F17" s="12"/>
      <c r="G17" s="12"/>
      <c r="H17" s="13" t="s">
        <v>278</v>
      </c>
      <c r="I17" s="62"/>
      <c r="J17" s="62"/>
      <c r="K17" s="13"/>
      <c r="L17" s="77">
        <v>9999</v>
      </c>
      <c r="M17" s="78">
        <v>2583.802001953125</v>
      </c>
      <c r="N17" s="78">
        <v>3213.459228515625</v>
      </c>
      <c r="O17" s="73"/>
      <c r="P17" s="79"/>
      <c r="Q17" s="79"/>
      <c r="R17" s="47">
        <v>6</v>
      </c>
      <c r="S17" s="80"/>
      <c r="T17" s="80"/>
      <c r="U17" s="48">
        <v>262.3</v>
      </c>
      <c r="V17" s="48">
        <v>0.451613</v>
      </c>
      <c r="W17" s="48">
        <v>0.367196</v>
      </c>
      <c r="X17" s="48">
        <v>0.038182</v>
      </c>
      <c r="Y17" s="48">
        <v>0.1</v>
      </c>
      <c r="Z17" s="48">
        <v>0</v>
      </c>
      <c r="AA17" s="81">
        <v>17</v>
      </c>
      <c r="AB17" s="81"/>
      <c r="AC17" t="s">
        <v>280</v>
      </c>
      <c r="AD17" s="1">
        <v>0.3230295566502463</v>
      </c>
      <c r="AE17" t="str">
        <f>REPLACE(INDEX(GroupVertices[Group],MATCH("~"&amp;Vertices[[#This Row],[Vertex]],GroupVertices[Vertex],0)),1,1,"")</f>
        <v>2</v>
      </c>
    </row>
    <row r="18" spans="1:31" ht="15">
      <c r="A18" s="11" t="s">
        <v>250</v>
      </c>
      <c r="B18" s="12"/>
      <c r="C18" s="12" t="s">
        <v>59</v>
      </c>
      <c r="D18" s="75">
        <v>244.12078738484303</v>
      </c>
      <c r="E18" s="76"/>
      <c r="F18" s="12"/>
      <c r="G18" s="12"/>
      <c r="H18" s="13" t="s">
        <v>250</v>
      </c>
      <c r="I18" s="62"/>
      <c r="J18" s="62"/>
      <c r="K18" s="13"/>
      <c r="L18" s="77">
        <v>668.0415554708349</v>
      </c>
      <c r="M18" s="78">
        <v>6123.95849609375</v>
      </c>
      <c r="N18" s="78">
        <v>7953.234375</v>
      </c>
      <c r="O18" s="73"/>
      <c r="P18" s="79"/>
      <c r="Q18" s="79"/>
      <c r="R18" s="47">
        <v>2</v>
      </c>
      <c r="S18" s="80"/>
      <c r="T18" s="80"/>
      <c r="U18" s="48">
        <v>17.5</v>
      </c>
      <c r="V18" s="48">
        <v>0.291667</v>
      </c>
      <c r="W18" s="48">
        <v>0.049172</v>
      </c>
      <c r="X18" s="48">
        <v>0.03296</v>
      </c>
      <c r="Y18" s="48">
        <v>0</v>
      </c>
      <c r="Z18" s="48">
        <v>0</v>
      </c>
      <c r="AA18" s="81">
        <v>18</v>
      </c>
      <c r="AB18" s="81"/>
      <c r="AC18" t="s">
        <v>280</v>
      </c>
      <c r="AD18" s="1">
        <v>0.02155172413793104</v>
      </c>
      <c r="AE18" t="str">
        <f>REPLACE(INDEX(GroupVertices[Group],MATCH("~"&amp;Vertices[[#This Row],[Vertex]],GroupVertices[Vertex],0)),1,1,"")</f>
        <v>3</v>
      </c>
    </row>
    <row r="19" spans="1:31" ht="15">
      <c r="A19" s="11" t="s">
        <v>252</v>
      </c>
      <c r="B19" s="12"/>
      <c r="C19" s="12" t="s">
        <v>59</v>
      </c>
      <c r="D19" s="75">
        <v>1000</v>
      </c>
      <c r="E19" s="76"/>
      <c r="F19" s="12"/>
      <c r="G19" s="12"/>
      <c r="H19" s="13" t="s">
        <v>252</v>
      </c>
      <c r="I19" s="62"/>
      <c r="J19" s="62"/>
      <c r="K19" s="13"/>
      <c r="L19" s="77">
        <v>4166.515681791841</v>
      </c>
      <c r="M19" s="78">
        <v>2350.79931640625</v>
      </c>
      <c r="N19" s="78">
        <v>7074.693359375</v>
      </c>
      <c r="O19" s="73"/>
      <c r="P19" s="79"/>
      <c r="Q19" s="79"/>
      <c r="R19" s="47">
        <v>4</v>
      </c>
      <c r="S19" s="80"/>
      <c r="T19" s="80"/>
      <c r="U19" s="48">
        <v>109.283333</v>
      </c>
      <c r="V19" s="48">
        <v>0.394366</v>
      </c>
      <c r="W19" s="48">
        <v>0.185831</v>
      </c>
      <c r="X19" s="48">
        <v>0.035542</v>
      </c>
      <c r="Y19" s="48">
        <v>0</v>
      </c>
      <c r="Z19" s="48">
        <v>0</v>
      </c>
      <c r="AA19" s="81">
        <v>19</v>
      </c>
      <c r="AB19" s="81"/>
      <c r="AC19" t="s">
        <v>280</v>
      </c>
      <c r="AD19" s="1">
        <v>0.1345853858784893</v>
      </c>
      <c r="AE19" t="str">
        <f>REPLACE(INDEX(GroupVertices[Group],MATCH("~"&amp;Vertices[[#This Row],[Vertex]],GroupVertices[Vertex],0)),1,1,"")</f>
        <v>1</v>
      </c>
    </row>
    <row r="20" spans="1:31" ht="15">
      <c r="A20" s="11" t="s">
        <v>254</v>
      </c>
      <c r="B20" s="12"/>
      <c r="C20" s="12" t="s">
        <v>59</v>
      </c>
      <c r="D20" s="75">
        <v>100</v>
      </c>
      <c r="E20" s="76"/>
      <c r="F20" s="12"/>
      <c r="G20" s="12"/>
      <c r="H20" s="13" t="s">
        <v>254</v>
      </c>
      <c r="I20" s="62"/>
      <c r="J20" s="62"/>
      <c r="K20" s="13"/>
      <c r="L20" s="77">
        <v>1</v>
      </c>
      <c r="M20" s="78">
        <v>358.02667236328125</v>
      </c>
      <c r="N20" s="78">
        <v>5220.06640625</v>
      </c>
      <c r="O20" s="73"/>
      <c r="P20" s="79"/>
      <c r="Q20" s="79"/>
      <c r="R20" s="47">
        <v>1</v>
      </c>
      <c r="S20" s="80"/>
      <c r="T20" s="80"/>
      <c r="U20" s="48">
        <v>0</v>
      </c>
      <c r="V20" s="48">
        <v>0.239316</v>
      </c>
      <c r="W20" s="48">
        <v>0.018205</v>
      </c>
      <c r="X20" s="48">
        <v>0.031181</v>
      </c>
      <c r="Y20" s="48">
        <v>0</v>
      </c>
      <c r="Z20" s="48">
        <v>0</v>
      </c>
      <c r="AA20" s="81">
        <v>20</v>
      </c>
      <c r="AB20" s="81"/>
      <c r="AC20" t="s">
        <v>280</v>
      </c>
      <c r="AD20" s="1">
        <v>0</v>
      </c>
      <c r="AE20" t="str">
        <f>REPLACE(INDEX(GroupVertices[Group],MATCH("~"&amp;Vertices[[#This Row],[Vertex]],GroupVertices[Vertex],0)),1,1,"")</f>
        <v>1</v>
      </c>
    </row>
    <row r="21" spans="1:31" ht="15">
      <c r="A21" s="11" t="s">
        <v>256</v>
      </c>
      <c r="B21" s="12"/>
      <c r="C21" s="12" t="s">
        <v>59</v>
      </c>
      <c r="D21" s="75">
        <v>635.8548160312789</v>
      </c>
      <c r="E21" s="76"/>
      <c r="F21" s="12"/>
      <c r="G21" s="12"/>
      <c r="H21" s="13" t="s">
        <v>256</v>
      </c>
      <c r="I21" s="62"/>
      <c r="J21" s="62"/>
      <c r="K21" s="13"/>
      <c r="L21" s="77">
        <v>2481.124043713305</v>
      </c>
      <c r="M21" s="78">
        <v>762.13671875</v>
      </c>
      <c r="N21" s="78">
        <v>6993.09033203125</v>
      </c>
      <c r="O21" s="73"/>
      <c r="P21" s="79"/>
      <c r="Q21" s="79"/>
      <c r="R21" s="47">
        <v>3</v>
      </c>
      <c r="S21" s="80"/>
      <c r="T21" s="80"/>
      <c r="U21" s="48">
        <v>65.066667</v>
      </c>
      <c r="V21" s="48">
        <v>0.311111</v>
      </c>
      <c r="W21" s="48">
        <v>0.070596</v>
      </c>
      <c r="X21" s="48">
        <v>0.037408</v>
      </c>
      <c r="Y21" s="48">
        <v>0</v>
      </c>
      <c r="Z21" s="48">
        <v>0</v>
      </c>
      <c r="AA21" s="81">
        <v>21</v>
      </c>
      <c r="AB21" s="81"/>
      <c r="AC21" t="s">
        <v>280</v>
      </c>
      <c r="AD21" s="1">
        <v>0.0801313628899836</v>
      </c>
      <c r="AE21" t="str">
        <f>REPLACE(INDEX(GroupVertices[Group],MATCH("~"&amp;Vertices[[#This Row],[Vertex]],GroupVertices[Vertex],0)),1,1,"")</f>
        <v>1</v>
      </c>
    </row>
    <row r="22" spans="1:31" ht="15">
      <c r="A22" s="11" t="s">
        <v>265</v>
      </c>
      <c r="B22" s="12"/>
      <c r="C22" s="12" t="s">
        <v>59</v>
      </c>
      <c r="D22" s="75"/>
      <c r="E22" s="76"/>
      <c r="F22" s="12"/>
      <c r="G22" s="12" t="s">
        <v>51</v>
      </c>
      <c r="H22" s="13" t="s">
        <v>265</v>
      </c>
      <c r="I22" s="62"/>
      <c r="J22" s="62"/>
      <c r="K22" s="13"/>
      <c r="L22" s="77"/>
      <c r="M22" s="78">
        <v>8783.623046875</v>
      </c>
      <c r="N22" s="78">
        <v>786.68603515625</v>
      </c>
      <c r="O22" s="73"/>
      <c r="P22" s="79"/>
      <c r="Q22" s="79"/>
      <c r="R22" s="47"/>
      <c r="S22" s="80"/>
      <c r="T22" s="80"/>
      <c r="U22" s="48"/>
      <c r="V22" s="48"/>
      <c r="W22" s="48"/>
      <c r="X22" s="48"/>
      <c r="Y22" s="48"/>
      <c r="Z22" s="48"/>
      <c r="AA22" s="81">
        <v>22</v>
      </c>
      <c r="AB22" s="81"/>
      <c r="AC22" t="s">
        <v>280</v>
      </c>
      <c r="AD22" s="1">
        <v>0</v>
      </c>
      <c r="AE22" t="e">
        <f>REPLACE(INDEX(GroupVertices[Group],MATCH("~"&amp;Vertices[[#This Row],[Vertex]],GroupVertices[Vertex],0)),1,1,"")</f>
        <v>#N/A</v>
      </c>
    </row>
    <row r="23" spans="1:31" ht="15">
      <c r="A23" s="11" t="s">
        <v>258</v>
      </c>
      <c r="B23" s="12"/>
      <c r="C23" s="12" t="s">
        <v>59</v>
      </c>
      <c r="D23" s="75">
        <v>485.4201628348945</v>
      </c>
      <c r="E23" s="76"/>
      <c r="F23" s="12"/>
      <c r="G23" s="12"/>
      <c r="H23" s="13" t="s">
        <v>258</v>
      </c>
      <c r="I23" s="62"/>
      <c r="J23" s="62"/>
      <c r="K23" s="13"/>
      <c r="L23" s="77">
        <v>1784.8597026305754</v>
      </c>
      <c r="M23" s="78">
        <v>1355.043212890625</v>
      </c>
      <c r="N23" s="78">
        <v>8510.123046875</v>
      </c>
      <c r="O23" s="73"/>
      <c r="P23" s="79"/>
      <c r="Q23" s="79"/>
      <c r="R23" s="47">
        <v>3</v>
      </c>
      <c r="S23" s="80"/>
      <c r="T23" s="80"/>
      <c r="U23" s="48">
        <v>46.8</v>
      </c>
      <c r="V23" s="48">
        <v>0.318182</v>
      </c>
      <c r="W23" s="48">
        <v>0.089351</v>
      </c>
      <c r="X23" s="48">
        <v>0.034942</v>
      </c>
      <c r="Y23" s="48">
        <v>0</v>
      </c>
      <c r="Z23" s="48">
        <v>0</v>
      </c>
      <c r="AA23" s="81">
        <v>23</v>
      </c>
      <c r="AB23" s="81"/>
      <c r="AC23" t="s">
        <v>281</v>
      </c>
      <c r="AD23" s="1">
        <v>0.05763546798029556</v>
      </c>
      <c r="AE23" t="str">
        <f>REPLACE(INDEX(GroupVertices[Group],MATCH("~"&amp;Vertices[[#This Row],[Vertex]],GroupVertices[Vertex],0)),1,1,"")</f>
        <v>1</v>
      </c>
    </row>
    <row r="24" spans="1:31" ht="15">
      <c r="A24" s="11" t="s">
        <v>260</v>
      </c>
      <c r="B24" s="12"/>
      <c r="C24" s="12" t="s">
        <v>59</v>
      </c>
      <c r="D24" s="75">
        <v>100</v>
      </c>
      <c r="E24" s="76"/>
      <c r="F24" s="12"/>
      <c r="G24" s="12"/>
      <c r="H24" s="13" t="s">
        <v>260</v>
      </c>
      <c r="I24" s="62"/>
      <c r="J24" s="62"/>
      <c r="K24" s="13"/>
      <c r="L24" s="77">
        <v>1</v>
      </c>
      <c r="M24" s="78">
        <v>7650.50830078125</v>
      </c>
      <c r="N24" s="78">
        <v>6775.05712890625</v>
      </c>
      <c r="O24" s="73"/>
      <c r="P24" s="79"/>
      <c r="Q24" s="79"/>
      <c r="R24" s="47">
        <v>1</v>
      </c>
      <c r="S24" s="80"/>
      <c r="T24" s="80"/>
      <c r="U24" s="48">
        <v>0</v>
      </c>
      <c r="V24" s="48">
        <v>0.256881</v>
      </c>
      <c r="W24" s="48">
        <v>0.029659</v>
      </c>
      <c r="X24" s="48">
        <v>0.031181</v>
      </c>
      <c r="Y24" s="48">
        <v>0</v>
      </c>
      <c r="Z24" s="48">
        <v>0</v>
      </c>
      <c r="AA24" s="81">
        <v>24</v>
      </c>
      <c r="AB24" s="81"/>
      <c r="AC24" t="s">
        <v>281</v>
      </c>
      <c r="AD24" s="1">
        <v>0</v>
      </c>
      <c r="AE24" t="str">
        <f>REPLACE(INDEX(GroupVertices[Group],MATCH("~"&amp;Vertices[[#This Row],[Vertex]],GroupVertices[Vertex],0)),1,1,"")</f>
        <v>3</v>
      </c>
    </row>
    <row r="25" spans="1:31" ht="15">
      <c r="A25" s="11" t="s">
        <v>262</v>
      </c>
      <c r="B25" s="12"/>
      <c r="C25" s="12" t="s">
        <v>59</v>
      </c>
      <c r="D25" s="75">
        <v>233.1401587102033</v>
      </c>
      <c r="E25" s="76"/>
      <c r="F25" s="12"/>
      <c r="G25" s="12"/>
      <c r="H25" s="13" t="s">
        <v>262</v>
      </c>
      <c r="I25" s="62"/>
      <c r="J25" s="62"/>
      <c r="K25" s="13"/>
      <c r="L25" s="77">
        <v>617.2193544262295</v>
      </c>
      <c r="M25" s="78">
        <v>6238.76025390625</v>
      </c>
      <c r="N25" s="78">
        <v>5021.556640625</v>
      </c>
      <c r="O25" s="73"/>
      <c r="P25" s="79"/>
      <c r="Q25" s="79"/>
      <c r="R25" s="47">
        <v>3</v>
      </c>
      <c r="S25" s="80"/>
      <c r="T25" s="80"/>
      <c r="U25" s="48">
        <v>16.166667</v>
      </c>
      <c r="V25" s="48">
        <v>0.314607</v>
      </c>
      <c r="W25" s="48">
        <v>0.162286</v>
      </c>
      <c r="X25" s="48">
        <v>0.034374</v>
      </c>
      <c r="Y25" s="48">
        <v>0.16666666666666666</v>
      </c>
      <c r="Z25" s="48">
        <v>0</v>
      </c>
      <c r="AA25" s="81">
        <v>25</v>
      </c>
      <c r="AB25" s="81"/>
      <c r="AC25" t="s">
        <v>281</v>
      </c>
      <c r="AD25" s="1">
        <v>0.01990968801313629</v>
      </c>
      <c r="AE25" t="str">
        <f>REPLACE(INDEX(GroupVertices[Group],MATCH("~"&amp;Vertices[[#This Row],[Vertex]],GroupVertices[Vertex],0)),1,1,"")</f>
        <v>4</v>
      </c>
    </row>
    <row r="26" spans="1:31" ht="15">
      <c r="A26" s="11" t="s">
        <v>264</v>
      </c>
      <c r="B26" s="12"/>
      <c r="C26" s="12" t="s">
        <v>59</v>
      </c>
      <c r="D26" s="75">
        <v>216.12017726435926</v>
      </c>
      <c r="E26" s="76"/>
      <c r="F26" s="12"/>
      <c r="G26" s="12"/>
      <c r="H26" s="13" t="s">
        <v>264</v>
      </c>
      <c r="I26" s="62"/>
      <c r="J26" s="62"/>
      <c r="K26" s="13"/>
      <c r="L26" s="77">
        <v>538.4449104079298</v>
      </c>
      <c r="M26" s="78">
        <v>2717.350341796875</v>
      </c>
      <c r="N26" s="78">
        <v>9282.583984375</v>
      </c>
      <c r="O26" s="73"/>
      <c r="P26" s="79"/>
      <c r="Q26" s="79"/>
      <c r="R26" s="47">
        <v>2</v>
      </c>
      <c r="S26" s="80"/>
      <c r="T26" s="80"/>
      <c r="U26" s="48">
        <v>14.1</v>
      </c>
      <c r="V26" s="48">
        <v>0.321839</v>
      </c>
      <c r="W26" s="48">
        <v>0.090061</v>
      </c>
      <c r="X26" s="48">
        <v>0.032373</v>
      </c>
      <c r="Y26" s="48">
        <v>0</v>
      </c>
      <c r="Z26" s="48">
        <v>0</v>
      </c>
      <c r="AA26" s="81">
        <v>26</v>
      </c>
      <c r="AB26" s="81"/>
      <c r="AC26" t="s">
        <v>281</v>
      </c>
      <c r="AD26" s="1">
        <v>0.01736453201970443</v>
      </c>
      <c r="AE26" t="str">
        <f>REPLACE(INDEX(GroupVertices[Group],MATCH("~"&amp;Vertices[[#This Row],[Vertex]],GroupVertices[Vertex],0)),1,1,"")</f>
        <v>1</v>
      </c>
    </row>
    <row r="27" spans="1:31" ht="15">
      <c r="A27" s="11" t="s">
        <v>268</v>
      </c>
      <c r="B27" s="12"/>
      <c r="C27" s="12" t="s">
        <v>59</v>
      </c>
      <c r="D27" s="75">
        <v>100</v>
      </c>
      <c r="E27" s="76"/>
      <c r="F27" s="12"/>
      <c r="G27" s="12"/>
      <c r="H27" s="13" t="s">
        <v>268</v>
      </c>
      <c r="I27" s="62"/>
      <c r="J27" s="62"/>
      <c r="K27" s="13"/>
      <c r="L27" s="77">
        <v>1</v>
      </c>
      <c r="M27" s="78">
        <v>873.1875610351562</v>
      </c>
      <c r="N27" s="78">
        <v>885.9407958984375</v>
      </c>
      <c r="O27" s="73"/>
      <c r="P27" s="79"/>
      <c r="Q27" s="79"/>
      <c r="R27" s="47">
        <v>1</v>
      </c>
      <c r="S27" s="80"/>
      <c r="T27" s="80"/>
      <c r="U27" s="48">
        <v>0</v>
      </c>
      <c r="V27" s="48">
        <v>0.252252</v>
      </c>
      <c r="W27" s="48">
        <v>0.046165</v>
      </c>
      <c r="X27" s="48">
        <v>0.030854</v>
      </c>
      <c r="Y27" s="48">
        <v>0</v>
      </c>
      <c r="Z27" s="48">
        <v>0</v>
      </c>
      <c r="AA27" s="81">
        <v>27</v>
      </c>
      <c r="AB27" s="81"/>
      <c r="AC27" t="s">
        <v>281</v>
      </c>
      <c r="AD27" s="1">
        <v>0</v>
      </c>
      <c r="AE27" t="str">
        <f>REPLACE(INDEX(GroupVertices[Group],MATCH("~"&amp;Vertices[[#This Row],[Vertex]],GroupVertices[Vertex],0)),1,1,"")</f>
        <v>2</v>
      </c>
    </row>
    <row r="28" spans="1:31" ht="15">
      <c r="A28" s="11" t="s">
        <v>270</v>
      </c>
      <c r="B28" s="12"/>
      <c r="C28" s="12" t="s">
        <v>59</v>
      </c>
      <c r="D28" s="75">
        <v>231.76757703757076</v>
      </c>
      <c r="E28" s="76"/>
      <c r="F28" s="12"/>
      <c r="G28" s="12"/>
      <c r="H28" s="13" t="s">
        <v>270</v>
      </c>
      <c r="I28" s="62"/>
      <c r="J28" s="62"/>
      <c r="K28" s="13"/>
      <c r="L28" s="77">
        <v>610.8665650019062</v>
      </c>
      <c r="M28" s="78">
        <v>3187.57080078125</v>
      </c>
      <c r="N28" s="78">
        <v>1123.8912353515625</v>
      </c>
      <c r="O28" s="73"/>
      <c r="P28" s="79"/>
      <c r="Q28" s="79"/>
      <c r="R28" s="47">
        <v>3</v>
      </c>
      <c r="S28" s="80"/>
      <c r="T28" s="80"/>
      <c r="U28" s="48">
        <v>16</v>
      </c>
      <c r="V28" s="48">
        <v>0.35</v>
      </c>
      <c r="W28" s="48">
        <v>0.234737</v>
      </c>
      <c r="X28" s="48">
        <v>0.032887</v>
      </c>
      <c r="Y28" s="48">
        <v>0.3333333333333333</v>
      </c>
      <c r="Z28" s="48">
        <v>0</v>
      </c>
      <c r="AA28" s="81">
        <v>28</v>
      </c>
      <c r="AB28" s="81"/>
      <c r="AC28" t="s">
        <v>281</v>
      </c>
      <c r="AD28" s="1">
        <v>0.01970443349753694</v>
      </c>
      <c r="AE28" t="str">
        <f>REPLACE(INDEX(GroupVertices[Group],MATCH("~"&amp;Vertices[[#This Row],[Vertex]],GroupVertices[Vertex],0)),1,1,"")</f>
        <v>2</v>
      </c>
    </row>
    <row r="29" spans="1:31" ht="15">
      <c r="A29" s="11" t="s">
        <v>272</v>
      </c>
      <c r="B29" s="12"/>
      <c r="C29" s="12" t="s">
        <v>59</v>
      </c>
      <c r="D29" s="75">
        <v>849.9771287173315</v>
      </c>
      <c r="E29" s="76"/>
      <c r="F29" s="12"/>
      <c r="G29" s="12"/>
      <c r="H29" s="13" t="s">
        <v>272</v>
      </c>
      <c r="I29" s="62"/>
      <c r="J29" s="62"/>
      <c r="K29" s="13"/>
      <c r="L29" s="77">
        <v>3472.1572118414024</v>
      </c>
      <c r="M29" s="78">
        <v>1564.343017578125</v>
      </c>
      <c r="N29" s="78">
        <v>5884.474609375</v>
      </c>
      <c r="O29" s="73"/>
      <c r="P29" s="79"/>
      <c r="Q29" s="79"/>
      <c r="R29" s="47">
        <v>3</v>
      </c>
      <c r="S29" s="80"/>
      <c r="T29" s="80"/>
      <c r="U29" s="48">
        <v>91.066667</v>
      </c>
      <c r="V29" s="48">
        <v>0.378378</v>
      </c>
      <c r="W29" s="48">
        <v>0.166221</v>
      </c>
      <c r="X29" s="48">
        <v>0.033471</v>
      </c>
      <c r="Y29" s="48">
        <v>0</v>
      </c>
      <c r="Z29" s="48">
        <v>0</v>
      </c>
      <c r="AA29" s="81">
        <v>29</v>
      </c>
      <c r="AB29" s="81"/>
      <c r="AC29" t="s">
        <v>281</v>
      </c>
      <c r="AD29" s="1">
        <v>0.1121510673234811</v>
      </c>
      <c r="AE29" t="str">
        <f>REPLACE(INDEX(GroupVertices[Group],MATCH("~"&amp;Vertices[[#This Row],[Vertex]],GroupVertices[Vertex],0)),1,1,"")</f>
        <v>1</v>
      </c>
    </row>
    <row r="30" spans="1:31" ht="15">
      <c r="A30" s="11" t="s">
        <v>274</v>
      </c>
      <c r="B30" s="12"/>
      <c r="C30" s="12" t="s">
        <v>59</v>
      </c>
      <c r="D30" s="75">
        <v>536.8918726151956</v>
      </c>
      <c r="E30" s="76"/>
      <c r="F30" s="12"/>
      <c r="G30" s="12"/>
      <c r="H30" s="13" t="s">
        <v>274</v>
      </c>
      <c r="I30" s="62"/>
      <c r="J30" s="62"/>
      <c r="K30" s="13"/>
      <c r="L30" s="77">
        <v>2023.0888295844452</v>
      </c>
      <c r="M30" s="78">
        <v>3907.78125</v>
      </c>
      <c r="N30" s="78">
        <v>6785.908203125</v>
      </c>
      <c r="O30" s="73"/>
      <c r="P30" s="79"/>
      <c r="Q30" s="79"/>
      <c r="R30" s="47">
        <v>4</v>
      </c>
      <c r="S30" s="80"/>
      <c r="T30" s="80"/>
      <c r="U30" s="48">
        <v>53.05</v>
      </c>
      <c r="V30" s="48">
        <v>0.373333</v>
      </c>
      <c r="W30" s="48">
        <v>0.206797</v>
      </c>
      <c r="X30" s="48">
        <v>0.035624</v>
      </c>
      <c r="Y30" s="48">
        <v>0</v>
      </c>
      <c r="Z30" s="48">
        <v>0</v>
      </c>
      <c r="AA30" s="81">
        <v>30</v>
      </c>
      <c r="AB30" s="81"/>
      <c r="AC30" t="s">
        <v>281</v>
      </c>
      <c r="AD30" s="1">
        <v>0.06533251231527094</v>
      </c>
      <c r="AE30" t="str">
        <f>REPLACE(INDEX(GroupVertices[Group],MATCH("~"&amp;Vertices[[#This Row],[Vertex]],GroupVertices[Vertex],0)),1,1,"")</f>
        <v>1</v>
      </c>
    </row>
    <row r="31" spans="1:31" ht="15">
      <c r="A31" s="11" t="s">
        <v>276</v>
      </c>
      <c r="B31" s="12"/>
      <c r="C31" s="12" t="s">
        <v>59</v>
      </c>
      <c r="D31" s="75">
        <v>100</v>
      </c>
      <c r="E31" s="76"/>
      <c r="F31" s="12"/>
      <c r="G31" s="12"/>
      <c r="H31" s="13" t="s">
        <v>276</v>
      </c>
      <c r="I31" s="62"/>
      <c r="J31" s="62"/>
      <c r="K31" s="13"/>
      <c r="L31" s="77">
        <v>1</v>
      </c>
      <c r="M31" s="78">
        <v>6336.94580078125</v>
      </c>
      <c r="N31" s="78">
        <v>808.74267578125</v>
      </c>
      <c r="O31" s="73"/>
      <c r="P31" s="79"/>
      <c r="Q31" s="79"/>
      <c r="R31" s="47">
        <v>1</v>
      </c>
      <c r="S31" s="80"/>
      <c r="T31" s="80"/>
      <c r="U31" s="48">
        <v>0</v>
      </c>
      <c r="V31" s="48">
        <v>0.291667</v>
      </c>
      <c r="W31" s="48">
        <v>0.089478</v>
      </c>
      <c r="X31" s="48">
        <v>0.030249</v>
      </c>
      <c r="Y31" s="48">
        <v>0</v>
      </c>
      <c r="Z31" s="48">
        <v>0</v>
      </c>
      <c r="AA31" s="81">
        <v>31</v>
      </c>
      <c r="AB31" s="81"/>
      <c r="AC31" t="s">
        <v>281</v>
      </c>
      <c r="AD31" s="1">
        <v>0</v>
      </c>
      <c r="AE31" t="str">
        <f>REPLACE(INDEX(GroupVertices[Group],MATCH("~"&amp;Vertices[[#This Row],[Vertex]],GroupVertices[Vertex],0)),1,1,"")</f>
        <v>4</v>
      </c>
    </row>
    <row r="32" spans="1:31" ht="15">
      <c r="A32" s="11" t="s">
        <v>277</v>
      </c>
      <c r="B32" s="12"/>
      <c r="C32" s="12" t="s">
        <v>59</v>
      </c>
      <c r="D32" s="75">
        <v>642.8549685614</v>
      </c>
      <c r="E32" s="76"/>
      <c r="F32" s="12"/>
      <c r="G32" s="12"/>
      <c r="H32" s="13" t="s">
        <v>277</v>
      </c>
      <c r="I32" s="62"/>
      <c r="J32" s="62"/>
      <c r="K32" s="13"/>
      <c r="L32" s="77">
        <v>2513.523204979032</v>
      </c>
      <c r="M32" s="78">
        <v>4254.8837890625</v>
      </c>
      <c r="N32" s="78">
        <v>9134.9208984375</v>
      </c>
      <c r="O32" s="73"/>
      <c r="P32" s="79"/>
      <c r="Q32" s="79"/>
      <c r="R32" s="47">
        <v>4</v>
      </c>
      <c r="S32" s="80"/>
      <c r="T32" s="80"/>
      <c r="U32" s="48">
        <v>65.916667</v>
      </c>
      <c r="V32" s="48">
        <v>0.388889</v>
      </c>
      <c r="W32" s="48">
        <v>0.259914</v>
      </c>
      <c r="X32" s="48">
        <v>0.035092</v>
      </c>
      <c r="Y32" s="48">
        <v>0</v>
      </c>
      <c r="Z32" s="48">
        <v>0</v>
      </c>
      <c r="AA32" s="81">
        <v>32</v>
      </c>
      <c r="AB32" s="81"/>
      <c r="AC32" t="s">
        <v>281</v>
      </c>
      <c r="AD32" s="1">
        <v>0.08117816091954023</v>
      </c>
      <c r="AE32"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342</v>
      </c>
      <c r="B3" s="86" t="s">
        <v>347</v>
      </c>
      <c r="C3" s="86" t="s">
        <v>56</v>
      </c>
      <c r="D3" s="84"/>
      <c r="E3" s="12"/>
      <c r="F3" s="13"/>
      <c r="G3" s="73"/>
      <c r="H3" s="73"/>
      <c r="I3" s="85">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1" t="s">
        <v>343</v>
      </c>
      <c r="B4" s="86" t="s">
        <v>348</v>
      </c>
      <c r="C4" s="86" t="s">
        <v>56</v>
      </c>
      <c r="D4" s="84"/>
      <c r="E4" s="12"/>
      <c r="F4" s="13"/>
      <c r="G4" s="73"/>
      <c r="H4" s="73"/>
      <c r="I4" s="85">
        <v>4</v>
      </c>
      <c r="J4" s="81"/>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1" t="s">
        <v>344</v>
      </c>
      <c r="B5" s="86" t="s">
        <v>349</v>
      </c>
      <c r="C5" s="86" t="s">
        <v>56</v>
      </c>
      <c r="D5" s="84"/>
      <c r="E5" s="12"/>
      <c r="F5" s="13"/>
      <c r="G5" s="73"/>
      <c r="H5" s="73"/>
      <c r="I5" s="85">
        <v>5</v>
      </c>
      <c r="J5" s="81"/>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1" t="s">
        <v>345</v>
      </c>
      <c r="B6" s="86" t="s">
        <v>350</v>
      </c>
      <c r="C6" s="86" t="s">
        <v>56</v>
      </c>
      <c r="D6" s="84"/>
      <c r="E6" s="12"/>
      <c r="F6" s="13"/>
      <c r="G6" s="73"/>
      <c r="H6" s="73"/>
      <c r="I6" s="85">
        <v>6</v>
      </c>
      <c r="J6" s="81"/>
      <c r="K6" s="47">
        <v>4</v>
      </c>
      <c r="L6" s="47">
        <v>4</v>
      </c>
      <c r="M6" s="47">
        <v>0</v>
      </c>
      <c r="N6" s="47">
        <v>4</v>
      </c>
      <c r="O6" s="47">
        <v>0</v>
      </c>
      <c r="P6" s="48">
        <v>0</v>
      </c>
      <c r="Q6" s="48">
        <v>0</v>
      </c>
      <c r="R6" s="47">
        <v>1</v>
      </c>
      <c r="S6" s="47">
        <v>0</v>
      </c>
      <c r="T6" s="47">
        <v>4</v>
      </c>
      <c r="U6" s="47">
        <v>4</v>
      </c>
      <c r="V6" s="47">
        <v>2</v>
      </c>
      <c r="W6" s="48">
        <v>1</v>
      </c>
      <c r="X6" s="48">
        <v>0.3333333333333333</v>
      </c>
    </row>
    <row r="7" spans="1:24" ht="15">
      <c r="A7" s="91" t="s">
        <v>346</v>
      </c>
      <c r="B7" s="86" t="s">
        <v>351</v>
      </c>
      <c r="C7" s="86" t="s">
        <v>56</v>
      </c>
      <c r="D7" s="92"/>
      <c r="E7" s="93"/>
      <c r="F7" s="94"/>
      <c r="G7" s="95"/>
      <c r="H7" s="95"/>
      <c r="I7" s="96">
        <v>7</v>
      </c>
      <c r="J7" s="97"/>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342</v>
      </c>
      <c r="B2" s="87" t="s">
        <v>274</v>
      </c>
      <c r="C2">
        <f>VLOOKUP("~"&amp;GroupVertices[[#This Row],[Vertex]],Vertices[],MATCH("ID",Vertices[[#Headers],[Vertex]:[Vertex Group]],0),FALSE)</f>
        <v>30</v>
      </c>
    </row>
    <row r="3" spans="1:3" ht="15">
      <c r="A3" t="s">
        <v>342</v>
      </c>
      <c r="B3" s="87" t="s">
        <v>277</v>
      </c>
      <c r="C3">
        <f>VLOOKUP("~"&amp;GroupVertices[[#This Row],[Vertex]],Vertices[],MATCH("ID",Vertices[[#Headers],[Vertex]:[Vertex Group]],0),FALSE)</f>
        <v>32</v>
      </c>
    </row>
    <row r="4" spans="1:3" ht="15">
      <c r="A4" t="s">
        <v>342</v>
      </c>
      <c r="B4" s="87" t="s">
        <v>272</v>
      </c>
      <c r="C4">
        <f>VLOOKUP("~"&amp;GroupVertices[[#This Row],[Vertex]],Vertices[],MATCH("ID",Vertices[[#Headers],[Vertex]:[Vertex Group]],0),FALSE)</f>
        <v>29</v>
      </c>
    </row>
    <row r="5" spans="1:3" ht="15">
      <c r="A5" t="s">
        <v>342</v>
      </c>
      <c r="B5" s="87" t="s">
        <v>269</v>
      </c>
      <c r="C5">
        <f>VLOOKUP("~"&amp;GroupVertices[[#This Row],[Vertex]],Vertices[],MATCH("ID",Vertices[[#Headers],[Vertex]:[Vertex Group]],0),FALSE)</f>
        <v>13</v>
      </c>
    </row>
    <row r="6" spans="1:3" ht="15">
      <c r="A6" t="s">
        <v>342</v>
      </c>
      <c r="B6" s="87" t="s">
        <v>264</v>
      </c>
      <c r="C6">
        <f>VLOOKUP("~"&amp;GroupVertices[[#This Row],[Vertex]],Vertices[],MATCH("ID",Vertices[[#Headers],[Vertex]:[Vertex Group]],0),FALSE)</f>
        <v>26</v>
      </c>
    </row>
    <row r="7" spans="1:3" ht="15">
      <c r="A7" t="s">
        <v>342</v>
      </c>
      <c r="B7" s="87" t="s">
        <v>258</v>
      </c>
      <c r="C7">
        <f>VLOOKUP("~"&amp;GroupVertices[[#This Row],[Vertex]],Vertices[],MATCH("ID",Vertices[[#Headers],[Vertex]:[Vertex Group]],0),FALSE)</f>
        <v>23</v>
      </c>
    </row>
    <row r="8" spans="1:3" ht="15">
      <c r="A8" t="s">
        <v>342</v>
      </c>
      <c r="B8" s="87" t="s">
        <v>256</v>
      </c>
      <c r="C8">
        <f>VLOOKUP("~"&amp;GroupVertices[[#This Row],[Vertex]],Vertices[],MATCH("ID",Vertices[[#Headers],[Vertex]:[Vertex Group]],0),FALSE)</f>
        <v>21</v>
      </c>
    </row>
    <row r="9" spans="1:3" ht="15">
      <c r="A9" t="s">
        <v>342</v>
      </c>
      <c r="B9" s="87" t="s">
        <v>254</v>
      </c>
      <c r="C9">
        <f>VLOOKUP("~"&amp;GroupVertices[[#This Row],[Vertex]],Vertices[],MATCH("ID",Vertices[[#Headers],[Vertex]:[Vertex Group]],0),FALSE)</f>
        <v>20</v>
      </c>
    </row>
    <row r="10" spans="1:3" ht="15">
      <c r="A10" t="s">
        <v>342</v>
      </c>
      <c r="B10" s="87" t="s">
        <v>252</v>
      </c>
      <c r="C10">
        <f>VLOOKUP("~"&amp;GroupVertices[[#This Row],[Vertex]],Vertices[],MATCH("ID",Vertices[[#Headers],[Vertex]:[Vertex Group]],0),FALSE)</f>
        <v>19</v>
      </c>
    </row>
    <row r="11" spans="1:3" ht="15">
      <c r="A11" t="s">
        <v>343</v>
      </c>
      <c r="B11" s="87" t="s">
        <v>261</v>
      </c>
      <c r="C11">
        <f>VLOOKUP("~"&amp;GroupVertices[[#This Row],[Vertex]],Vertices[],MATCH("ID",Vertices[[#Headers],[Vertex]:[Vertex Group]],0),FALSE)</f>
        <v>9</v>
      </c>
    </row>
    <row r="12" spans="1:3" ht="15">
      <c r="A12" t="s">
        <v>343</v>
      </c>
      <c r="B12" s="87" t="s">
        <v>278</v>
      </c>
      <c r="C12">
        <f>VLOOKUP("~"&amp;GroupVertices[[#This Row],[Vertex]],Vertices[],MATCH("ID",Vertices[[#Headers],[Vertex]:[Vertex Group]],0),FALSE)</f>
        <v>17</v>
      </c>
    </row>
    <row r="13" spans="1:3" ht="15">
      <c r="A13" t="s">
        <v>343</v>
      </c>
      <c r="B13" s="87" t="s">
        <v>270</v>
      </c>
      <c r="C13">
        <f>VLOOKUP("~"&amp;GroupVertices[[#This Row],[Vertex]],Vertices[],MATCH("ID",Vertices[[#Headers],[Vertex]:[Vertex Group]],0),FALSE)</f>
        <v>28</v>
      </c>
    </row>
    <row r="14" spans="1:3" ht="15">
      <c r="A14" t="s">
        <v>343</v>
      </c>
      <c r="B14" s="87" t="s">
        <v>257</v>
      </c>
      <c r="C14">
        <f>VLOOKUP("~"&amp;GroupVertices[[#This Row],[Vertex]],Vertices[],MATCH("ID",Vertices[[#Headers],[Vertex]:[Vertex Group]],0),FALSE)</f>
        <v>7</v>
      </c>
    </row>
    <row r="15" spans="1:3" ht="15">
      <c r="A15" t="s">
        <v>343</v>
      </c>
      <c r="B15" s="87" t="s">
        <v>253</v>
      </c>
      <c r="C15">
        <f>VLOOKUP("~"&amp;GroupVertices[[#This Row],[Vertex]],Vertices[],MATCH("ID",Vertices[[#Headers],[Vertex]:[Vertex Group]],0),FALSE)</f>
        <v>5</v>
      </c>
    </row>
    <row r="16" spans="1:3" ht="15">
      <c r="A16" t="s">
        <v>343</v>
      </c>
      <c r="B16" s="87" t="s">
        <v>275</v>
      </c>
      <c r="C16">
        <f>VLOOKUP("~"&amp;GroupVertices[[#This Row],[Vertex]],Vertices[],MATCH("ID",Vertices[[#Headers],[Vertex]:[Vertex Group]],0),FALSE)</f>
        <v>16</v>
      </c>
    </row>
    <row r="17" spans="1:3" ht="15">
      <c r="A17" t="s">
        <v>343</v>
      </c>
      <c r="B17" s="87" t="s">
        <v>268</v>
      </c>
      <c r="C17">
        <f>VLOOKUP("~"&amp;GroupVertices[[#This Row],[Vertex]],Vertices[],MATCH("ID",Vertices[[#Headers],[Vertex]:[Vertex Group]],0),FALSE)</f>
        <v>27</v>
      </c>
    </row>
    <row r="18" spans="1:3" ht="15">
      <c r="A18" t="s">
        <v>344</v>
      </c>
      <c r="B18" s="87" t="s">
        <v>260</v>
      </c>
      <c r="C18">
        <f>VLOOKUP("~"&amp;GroupVertices[[#This Row],[Vertex]],Vertices[],MATCH("ID",Vertices[[#Headers],[Vertex]:[Vertex Group]],0),FALSE)</f>
        <v>24</v>
      </c>
    </row>
    <row r="19" spans="1:3" ht="15">
      <c r="A19" t="s">
        <v>344</v>
      </c>
      <c r="B19" s="87" t="s">
        <v>266</v>
      </c>
      <c r="C19">
        <f>VLOOKUP("~"&amp;GroupVertices[[#This Row],[Vertex]],Vertices[],MATCH("ID",Vertices[[#Headers],[Vertex]:[Vertex Group]],0),FALSE)</f>
        <v>11</v>
      </c>
    </row>
    <row r="20" spans="1:3" ht="15">
      <c r="A20" t="s">
        <v>344</v>
      </c>
      <c r="B20" s="87" t="s">
        <v>263</v>
      </c>
      <c r="C20">
        <f>VLOOKUP("~"&amp;GroupVertices[[#This Row],[Vertex]],Vertices[],MATCH("ID",Vertices[[#Headers],[Vertex]:[Vertex Group]],0),FALSE)</f>
        <v>10</v>
      </c>
    </row>
    <row r="21" spans="1:3" ht="15">
      <c r="A21" t="s">
        <v>344</v>
      </c>
      <c r="B21" s="87" t="s">
        <v>273</v>
      </c>
      <c r="C21">
        <f>VLOOKUP("~"&amp;GroupVertices[[#This Row],[Vertex]],Vertices[],MATCH("ID",Vertices[[#Headers],[Vertex]:[Vertex Group]],0),FALSE)</f>
        <v>15</v>
      </c>
    </row>
    <row r="22" spans="1:3" ht="15">
      <c r="A22" t="s">
        <v>344</v>
      </c>
      <c r="B22" s="87" t="s">
        <v>255</v>
      </c>
      <c r="C22">
        <f>VLOOKUP("~"&amp;GroupVertices[[#This Row],[Vertex]],Vertices[],MATCH("ID",Vertices[[#Headers],[Vertex]:[Vertex Group]],0),FALSE)</f>
        <v>6</v>
      </c>
    </row>
    <row r="23" spans="1:3" ht="15">
      <c r="A23" t="s">
        <v>344</v>
      </c>
      <c r="B23" s="87" t="s">
        <v>250</v>
      </c>
      <c r="C23">
        <f>VLOOKUP("~"&amp;GroupVertices[[#This Row],[Vertex]],Vertices[],MATCH("ID",Vertices[[#Headers],[Vertex]:[Vertex Group]],0),FALSE)</f>
        <v>18</v>
      </c>
    </row>
    <row r="24" spans="1:3" ht="15">
      <c r="A24" t="s">
        <v>345</v>
      </c>
      <c r="B24" s="87" t="s">
        <v>262</v>
      </c>
      <c r="C24">
        <f>VLOOKUP("~"&amp;GroupVertices[[#This Row],[Vertex]],Vertices[],MATCH("ID",Vertices[[#Headers],[Vertex]:[Vertex Group]],0),FALSE)</f>
        <v>25</v>
      </c>
    </row>
    <row r="25" spans="1:3" ht="15">
      <c r="A25" t="s">
        <v>345</v>
      </c>
      <c r="B25" s="87" t="s">
        <v>249</v>
      </c>
      <c r="C25">
        <f>VLOOKUP("~"&amp;GroupVertices[[#This Row],[Vertex]],Vertices[],MATCH("ID",Vertices[[#Headers],[Vertex]:[Vertex Group]],0),FALSE)</f>
        <v>3</v>
      </c>
    </row>
    <row r="26" spans="1:3" ht="15">
      <c r="A26" t="s">
        <v>345</v>
      </c>
      <c r="B26" s="87" t="s">
        <v>276</v>
      </c>
      <c r="C26">
        <f>VLOOKUP("~"&amp;GroupVertices[[#This Row],[Vertex]],Vertices[],MATCH("ID",Vertices[[#Headers],[Vertex]:[Vertex Group]],0),FALSE)</f>
        <v>31</v>
      </c>
    </row>
    <row r="27" spans="1:3" ht="15">
      <c r="A27" t="s">
        <v>345</v>
      </c>
      <c r="B27" s="87" t="s">
        <v>251</v>
      </c>
      <c r="C27">
        <f>VLOOKUP("~"&amp;GroupVertices[[#This Row],[Vertex]],Vertices[],MATCH("ID",Vertices[[#Headers],[Vertex]:[Vertex Group]],0),FALSE)</f>
        <v>4</v>
      </c>
    </row>
    <row r="28" spans="1:3" ht="15">
      <c r="A28" t="s">
        <v>346</v>
      </c>
      <c r="B28" s="87" t="s">
        <v>267</v>
      </c>
      <c r="C28">
        <f>VLOOKUP("~"&amp;GroupVertices[[#This Row],[Vertex]],Vertices[],MATCH("ID",Vertices[[#Headers],[Vertex]:[Vertex Group]],0),FALSE)</f>
        <v>12</v>
      </c>
    </row>
    <row r="29" spans="1:3" ht="15">
      <c r="A29" t="s">
        <v>346</v>
      </c>
      <c r="B29" s="87" t="s">
        <v>259</v>
      </c>
      <c r="C29">
        <f>VLOOKUP("~"&amp;GroupVertices[[#This Row],[Vertex]],Vertices[],MATCH("ID",Vertices[[#Headers],[Vertex]:[Vertex Group]],0),FALSE)</f>
        <v>8</v>
      </c>
    </row>
    <row r="30" spans="1:3" ht="15">
      <c r="A30" t="s">
        <v>346</v>
      </c>
      <c r="B30" s="87" t="s">
        <v>271</v>
      </c>
      <c r="C3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359</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0"/>
      <c r="B3" s="90"/>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0"/>
      <c r="B5" s="90"/>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0"/>
      <c r="B9" s="90"/>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0"/>
      <c r="B11" s="90"/>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0"/>
      <c r="B14" s="90"/>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0"/>
      <c r="B19" s="90"/>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0"/>
      <c r="B22" s="90"/>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360</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0"/>
      <c r="B25" s="90"/>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361</v>
      </c>
      <c r="B26" s="32" t="s">
        <v>376</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0"/>
      <c r="B27" s="90"/>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362</v>
      </c>
      <c r="B28" s="32" t="s">
        <v>409</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363</v>
      </c>
      <c r="B29" s="32" t="s">
        <v>410</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0"/>
      <c r="B30" s="90"/>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364</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365</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366</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367</v>
      </c>
      <c r="B34" s="32" t="s">
        <v>393</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368</v>
      </c>
      <c r="B35" s="32" t="s">
        <v>377</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369</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370</v>
      </c>
      <c r="B37" s="32" t="s">
        <v>283</v>
      </c>
    </row>
    <row r="38" spans="1:2" ht="15">
      <c r="A38" s="32" t="s">
        <v>371</v>
      </c>
      <c r="B38" s="32" t="s">
        <v>283</v>
      </c>
    </row>
    <row r="39" spans="1:2" ht="15">
      <c r="A39" s="32" t="s">
        <v>372</v>
      </c>
      <c r="B39" s="32"/>
    </row>
    <row r="40" spans="1:2" ht="15">
      <c r="A40" s="32" t="s">
        <v>21</v>
      </c>
      <c r="B40" s="32"/>
    </row>
    <row r="41" spans="1:2" ht="15">
      <c r="A41" s="32" t="s">
        <v>373</v>
      </c>
      <c r="B41" s="32" t="s">
        <v>34</v>
      </c>
    </row>
    <row r="42" spans="1:2" ht="15">
      <c r="A42" s="32" t="s">
        <v>374</v>
      </c>
      <c r="B42" s="32"/>
    </row>
    <row r="43" spans="1:2" ht="15">
      <c r="A43" s="32" t="s">
        <v>375</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395</v>
      </c>
    </row>
    <row r="6" spans="1:18" ht="409.5">
      <c r="A6">
        <v>0</v>
      </c>
      <c r="B6" s="1" t="s">
        <v>136</v>
      </c>
      <c r="C6">
        <v>1</v>
      </c>
      <c r="D6" t="s">
        <v>59</v>
      </c>
      <c r="E6" t="s">
        <v>59</v>
      </c>
      <c r="F6">
        <v>0</v>
      </c>
      <c r="H6" t="s">
        <v>71</v>
      </c>
      <c r="J6" t="s">
        <v>173</v>
      </c>
      <c r="K6" s="7" t="s">
        <v>396</v>
      </c>
      <c r="R6" t="s">
        <v>129</v>
      </c>
    </row>
    <row r="7" spans="1:11" ht="409.5">
      <c r="A7">
        <v>2</v>
      </c>
      <c r="B7">
        <v>1</v>
      </c>
      <c r="C7">
        <v>0</v>
      </c>
      <c r="D7" t="s">
        <v>60</v>
      </c>
      <c r="E7" t="s">
        <v>60</v>
      </c>
      <c r="F7">
        <v>2</v>
      </c>
      <c r="H7" t="s">
        <v>72</v>
      </c>
      <c r="J7" t="s">
        <v>174</v>
      </c>
      <c r="K7" s="7" t="s">
        <v>397</v>
      </c>
    </row>
    <row r="8" spans="1:11" ht="409.5">
      <c r="A8"/>
      <c r="B8">
        <v>2</v>
      </c>
      <c r="C8">
        <v>2</v>
      </c>
      <c r="D8" t="s">
        <v>61</v>
      </c>
      <c r="E8" t="s">
        <v>61</v>
      </c>
      <c r="H8" t="s">
        <v>73</v>
      </c>
      <c r="J8" t="s">
        <v>175</v>
      </c>
      <c r="K8" s="7" t="s">
        <v>398</v>
      </c>
    </row>
    <row r="9" spans="1:11" ht="409.5">
      <c r="A9"/>
      <c r="B9">
        <v>3</v>
      </c>
      <c r="C9">
        <v>4</v>
      </c>
      <c r="D9" t="s">
        <v>62</v>
      </c>
      <c r="E9" t="s">
        <v>62</v>
      </c>
      <c r="H9" t="s">
        <v>74</v>
      </c>
      <c r="J9" t="s">
        <v>176</v>
      </c>
      <c r="K9" s="74" t="s">
        <v>399</v>
      </c>
    </row>
    <row r="10" spans="1:11" ht="15">
      <c r="A10"/>
      <c r="B10">
        <v>4</v>
      </c>
      <c r="D10" t="s">
        <v>63</v>
      </c>
      <c r="E10" t="s">
        <v>63</v>
      </c>
      <c r="H10" t="s">
        <v>75</v>
      </c>
      <c r="J10" t="s">
        <v>177</v>
      </c>
      <c r="K10" t="s">
        <v>400</v>
      </c>
    </row>
    <row r="11" spans="1:11" ht="15">
      <c r="A11"/>
      <c r="B11">
        <v>5</v>
      </c>
      <c r="D11" t="s">
        <v>46</v>
      </c>
      <c r="E11">
        <v>1</v>
      </c>
      <c r="H11" t="s">
        <v>76</v>
      </c>
      <c r="J11" t="s">
        <v>178</v>
      </c>
      <c r="K11" t="s">
        <v>401</v>
      </c>
    </row>
    <row r="12" spans="1:11" ht="15">
      <c r="A12"/>
      <c r="B12"/>
      <c r="D12" t="s">
        <v>64</v>
      </c>
      <c r="E12">
        <v>2</v>
      </c>
      <c r="H12">
        <v>0</v>
      </c>
      <c r="J12" t="s">
        <v>179</v>
      </c>
      <c r="K12" t="s">
        <v>402</v>
      </c>
    </row>
    <row r="13" spans="1:11" ht="15">
      <c r="A13"/>
      <c r="B13"/>
      <c r="D13">
        <v>1</v>
      </c>
      <c r="E13">
        <v>3</v>
      </c>
      <c r="H13">
        <v>1</v>
      </c>
      <c r="J13" t="s">
        <v>180</v>
      </c>
      <c r="K13" t="s">
        <v>403</v>
      </c>
    </row>
    <row r="14" spans="4:11" ht="15">
      <c r="D14">
        <v>2</v>
      </c>
      <c r="E14">
        <v>4</v>
      </c>
      <c r="H14">
        <v>2</v>
      </c>
      <c r="J14" t="s">
        <v>181</v>
      </c>
      <c r="K14" t="s">
        <v>404</v>
      </c>
    </row>
    <row r="15" spans="4:11" ht="15">
      <c r="D15">
        <v>3</v>
      </c>
      <c r="E15">
        <v>5</v>
      </c>
      <c r="H15">
        <v>3</v>
      </c>
      <c r="J15" t="s">
        <v>182</v>
      </c>
      <c r="K15" t="s">
        <v>405</v>
      </c>
    </row>
    <row r="16" spans="4:11" ht="15">
      <c r="D16">
        <v>4</v>
      </c>
      <c r="E16">
        <v>6</v>
      </c>
      <c r="H16">
        <v>4</v>
      </c>
      <c r="J16" t="s">
        <v>183</v>
      </c>
      <c r="K16" t="s">
        <v>406</v>
      </c>
    </row>
    <row r="17" spans="4:11" ht="409.5">
      <c r="D17">
        <v>5</v>
      </c>
      <c r="E17">
        <v>7</v>
      </c>
      <c r="H17">
        <v>5</v>
      </c>
      <c r="J17" t="s">
        <v>184</v>
      </c>
      <c r="K17" s="7" t="s">
        <v>407</v>
      </c>
    </row>
    <row r="18" spans="4:11" ht="409.5">
      <c r="D18">
        <v>6</v>
      </c>
      <c r="E18">
        <v>8</v>
      </c>
      <c r="H18">
        <v>6</v>
      </c>
      <c r="J18" t="s">
        <v>185</v>
      </c>
      <c r="K18" s="7" t="s">
        <v>408</v>
      </c>
    </row>
    <row r="19" spans="4:11" ht="409.5">
      <c r="D19">
        <v>7</v>
      </c>
      <c r="E19">
        <v>9</v>
      </c>
      <c r="H19">
        <v>7</v>
      </c>
      <c r="J19" t="s">
        <v>186</v>
      </c>
      <c r="K19" s="7" t="s">
        <v>411</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355</v>
      </c>
      <c r="K80" t="s">
        <v>392</v>
      </c>
    </row>
    <row r="81" spans="10:11" ht="15">
      <c r="J81" t="s">
        <v>391</v>
      </c>
      <c r="K81" t="s">
        <v>394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356</v>
      </c>
      <c r="B2" s="89" t="s">
        <v>357</v>
      </c>
      <c r="C2" s="63" t="s">
        <v>358</v>
      </c>
    </row>
    <row r="3" spans="1:3" ht="15">
      <c r="A3" s="88" t="s">
        <v>342</v>
      </c>
      <c r="B3" s="88" t="s">
        <v>342</v>
      </c>
      <c r="C3" s="32">
        <v>10</v>
      </c>
    </row>
    <row r="4" spans="1:3" ht="15">
      <c r="A4" s="88" t="s">
        <v>342</v>
      </c>
      <c r="B4" s="98" t="s">
        <v>343</v>
      </c>
      <c r="C4" s="32">
        <v>2</v>
      </c>
    </row>
    <row r="5" spans="1:3" ht="15">
      <c r="A5" s="88" t="s">
        <v>342</v>
      </c>
      <c r="B5" s="98" t="s">
        <v>344</v>
      </c>
      <c r="C5" s="32">
        <v>1</v>
      </c>
    </row>
    <row r="6" spans="1:3" ht="15">
      <c r="A6" s="88" t="s">
        <v>343</v>
      </c>
      <c r="B6" s="98" t="s">
        <v>342</v>
      </c>
      <c r="C6" s="32">
        <v>1</v>
      </c>
    </row>
    <row r="7" spans="1:3" ht="15">
      <c r="A7" s="88" t="s">
        <v>343</v>
      </c>
      <c r="B7" s="98" t="s">
        <v>343</v>
      </c>
      <c r="C7" s="32">
        <v>9</v>
      </c>
    </row>
    <row r="8" spans="1:3" ht="15">
      <c r="A8" s="88" t="s">
        <v>343</v>
      </c>
      <c r="B8" s="98" t="s">
        <v>346</v>
      </c>
      <c r="C8" s="32">
        <v>1</v>
      </c>
    </row>
    <row r="9" spans="1:3" ht="15">
      <c r="A9" s="88" t="s">
        <v>344</v>
      </c>
      <c r="B9" s="98" t="s">
        <v>343</v>
      </c>
      <c r="C9" s="32">
        <v>2</v>
      </c>
    </row>
    <row r="10" spans="1:3" ht="15">
      <c r="A10" s="88" t="s">
        <v>344</v>
      </c>
      <c r="B10" s="98" t="s">
        <v>344</v>
      </c>
      <c r="C10" s="32">
        <v>5</v>
      </c>
    </row>
    <row r="11" spans="1:3" ht="15">
      <c r="A11" s="88" t="s">
        <v>344</v>
      </c>
      <c r="B11" s="98" t="s">
        <v>345</v>
      </c>
      <c r="C11" s="32">
        <v>1</v>
      </c>
    </row>
    <row r="12" spans="1:3" ht="15">
      <c r="A12" s="88" t="s">
        <v>345</v>
      </c>
      <c r="B12" s="98" t="s">
        <v>342</v>
      </c>
      <c r="C12" s="32">
        <v>2</v>
      </c>
    </row>
    <row r="13" spans="1:3" ht="15">
      <c r="A13" s="88" t="s">
        <v>345</v>
      </c>
      <c r="B13" s="98" t="s">
        <v>343</v>
      </c>
      <c r="C13" s="32">
        <v>1</v>
      </c>
    </row>
    <row r="14" spans="1:3" ht="15">
      <c r="A14" s="88" t="s">
        <v>345</v>
      </c>
      <c r="B14" s="98" t="s">
        <v>345</v>
      </c>
      <c r="C14" s="32">
        <v>4</v>
      </c>
    </row>
    <row r="15" spans="1:3" ht="15">
      <c r="A15" s="88" t="s">
        <v>345</v>
      </c>
      <c r="B15" s="98" t="s">
        <v>346</v>
      </c>
      <c r="C15" s="32">
        <v>1</v>
      </c>
    </row>
    <row r="16" spans="1:3" ht="15">
      <c r="A16" s="88" t="s">
        <v>346</v>
      </c>
      <c r="B16" s="98" t="s">
        <v>342</v>
      </c>
      <c r="C16" s="32">
        <v>1</v>
      </c>
    </row>
    <row r="17" spans="1:3" ht="15">
      <c r="A17" s="99" t="s">
        <v>346</v>
      </c>
      <c r="B17" s="98" t="s">
        <v>346</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378</v>
      </c>
      <c r="B1" s="7" t="s">
        <v>17</v>
      </c>
    </row>
    <row r="2" ht="15">
      <c r="A2" t="s">
        <v>379</v>
      </c>
    </row>
    <row r="3" ht="15">
      <c r="A3" t="s">
        <v>380</v>
      </c>
    </row>
    <row r="4" ht="15">
      <c r="A4" t="s">
        <v>381</v>
      </c>
    </row>
    <row r="5" ht="15">
      <c r="A5" t="s">
        <v>382</v>
      </c>
    </row>
    <row r="6" ht="15">
      <c r="A6" t="s">
        <v>383</v>
      </c>
    </row>
    <row r="7" ht="15">
      <c r="A7" t="s">
        <v>384</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